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80" windowWidth="12000" windowHeight="5025" activeTab="0"/>
  </bookViews>
  <sheets>
    <sheet name="ix" sheetId="1" r:id="rId1"/>
    <sheet name="F11" sheetId="2" r:id="rId2"/>
    <sheet name="F11p" sheetId="3" r:id="rId3"/>
    <sheet name="F11s" sheetId="4" r:id="rId4"/>
    <sheet name="F12" sheetId="5" r:id="rId5"/>
    <sheet name="F12s" sheetId="6" r:id="rId6"/>
    <sheet name="F21" sheetId="7" r:id="rId7"/>
    <sheet name="F21p" sheetId="8" r:id="rId8"/>
    <sheet name="F50" sheetId="9" r:id="rId9"/>
    <sheet name="F51" sheetId="10" r:id="rId10"/>
  </sheets>
  <definedNames>
    <definedName name="spin_step" localSheetId="4">'F12'!$D$7</definedName>
    <definedName name="spin_step" localSheetId="5">'F12s'!$D$7</definedName>
    <definedName name="spin_step" localSheetId="8">'F50'!$A$5</definedName>
    <definedName name="spin_step" localSheetId="9">'F51'!$A$5</definedName>
    <definedName name="spin_step">'F11s'!$D$7</definedName>
    <definedName name="spin_value" localSheetId="4">'F12'!$D$12</definedName>
    <definedName name="spin_value" localSheetId="5">'F12s'!$D$12</definedName>
    <definedName name="spin_value" localSheetId="8">'F50'!$A$6</definedName>
    <definedName name="spin_value" localSheetId="9">'F51'!$A$6</definedName>
    <definedName name="spin_value">'F11s'!$D$12</definedName>
    <definedName name="spin2_step" localSheetId="4">'F12'!$A$11</definedName>
    <definedName name="spin2_step" localSheetId="5">'F12s'!$A$11</definedName>
    <definedName name="spin2_step" localSheetId="8">'F50'!$A$12</definedName>
    <definedName name="spin2_step" localSheetId="9">'F51'!$A$12</definedName>
    <definedName name="spin2_step">'F11s'!$A$11</definedName>
    <definedName name="spin2_value" localSheetId="4">'F12'!$B$12</definedName>
    <definedName name="spin2_value" localSheetId="5">'F12s'!$B$12</definedName>
    <definedName name="spin2_value" localSheetId="8">'F50'!$A$13</definedName>
    <definedName name="spin2_value" localSheetId="9">'F51'!$A$13</definedName>
    <definedName name="spin2_value">'F11s'!$B$12</definedName>
    <definedName name="spin3_step" localSheetId="4">'F12'!$B$4</definedName>
    <definedName name="spin3_step" localSheetId="5">'F12s'!$B$4</definedName>
    <definedName name="spin3_step" localSheetId="8">'F50'!$A$15</definedName>
    <definedName name="spin3_step" localSheetId="9">'F51'!$A$15</definedName>
    <definedName name="spin3_step">'F11s'!$B$4</definedName>
    <definedName name="spin3_value" localSheetId="4">'F12'!$B$9</definedName>
    <definedName name="spin3_value" localSheetId="5">'F12s'!$B$9</definedName>
    <definedName name="spin3_value" localSheetId="8">'F50'!$A$16</definedName>
    <definedName name="spin3_value" localSheetId="9">'F51'!$A$16</definedName>
    <definedName name="spin3_value">'F11s'!$B$9</definedName>
    <definedName name="spin4_step" localSheetId="8">'F50'!$A$18</definedName>
    <definedName name="spin4_step" localSheetId="9">'F51'!$A$18</definedName>
    <definedName name="spin4_step">'F12s'!$E$3</definedName>
    <definedName name="spin4_value" localSheetId="8">'F50'!$A$19</definedName>
    <definedName name="spin4_value" localSheetId="9">'F51'!$A$19</definedName>
    <definedName name="spin4_value">'F12s'!$D$5</definedName>
  </definedNames>
  <calcPr fullCalcOnLoad="1"/>
</workbook>
</file>

<file path=xl/sharedStrings.xml><?xml version="1.0" encoding="utf-8"?>
<sst xmlns="http://schemas.openxmlformats.org/spreadsheetml/2006/main" count="97" uniqueCount="31">
  <si>
    <t>x</t>
  </si>
  <si>
    <t>y</t>
  </si>
  <si>
    <t>A</t>
  </si>
  <si>
    <t>Conversione da coordinate polari a cartesiane</t>
  </si>
  <si>
    <t>N</t>
  </si>
  <si>
    <t>dati da variare</t>
  </si>
  <si>
    <t>dati calcolati</t>
  </si>
  <si>
    <t>dati fissi</t>
  </si>
  <si>
    <t>R</t>
  </si>
  <si>
    <t>ang_rad</t>
  </si>
  <si>
    <t>ang_gr</t>
  </si>
  <si>
    <t>angG</t>
  </si>
  <si>
    <t>angR</t>
  </si>
  <si>
    <t>passo</t>
  </si>
  <si>
    <t>Passo</t>
  </si>
  <si>
    <t>F11</t>
  </si>
  <si>
    <t>F21</t>
  </si>
  <si>
    <t>Parametrizza il precedente</t>
  </si>
  <si>
    <t>Curva al variare dell'angolo, raggio costante = arco di circonferenza</t>
  </si>
  <si>
    <t>Curva al variare del raggio, angolo costante = segmento di retta</t>
  </si>
  <si>
    <t>F11p</t>
  </si>
  <si>
    <t>F11s</t>
  </si>
  <si>
    <t>Spin precedente</t>
  </si>
  <si>
    <t>Conversione da coordinate polari a cartesiane; Curva al variare dell'angolo, raggio costante = arco di circonferenza</t>
  </si>
  <si>
    <t>F21p</t>
  </si>
  <si>
    <t>Curve formulate in coordinate polari</t>
  </si>
  <si>
    <t>F12</t>
  </si>
  <si>
    <t>Cosa succede se il raggio aumenta?</t>
  </si>
  <si>
    <t>F12s</t>
  </si>
  <si>
    <t>Curva al variare dell'angolo e raggio polari.</t>
  </si>
  <si>
    <t>polar_cart.xls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</si>
</sst>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000000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4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'F11'!$E$12:$E$24</c:f>
              <c:numCache/>
            </c:numRef>
          </c:xVal>
          <c:yVal>
            <c:numRef>
              <c:f>'F11'!$F$12:$F$24</c:f>
              <c:numCache/>
            </c:numRef>
          </c:yVal>
          <c:smooth val="0"/>
        </c:ser>
        <c:axId val="4719308"/>
        <c:axId val="42473773"/>
      </c:scatterChart>
      <c:valAx>
        <c:axId val="471930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crossBetween val="midCat"/>
        <c:dispUnits/>
        <c:majorUnit val="1"/>
        <c:minorUnit val="0.08"/>
      </c:valAx>
      <c:valAx>
        <c:axId val="42473773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'F11p'!$E$12:$E$24</c:f>
              <c:numCache/>
            </c:numRef>
          </c:xVal>
          <c:yVal>
            <c:numRef>
              <c:f>'F11p'!$F$12:$F$24</c:f>
              <c:numCache/>
            </c:numRef>
          </c:yVal>
          <c:smooth val="0"/>
        </c:ser>
        <c:axId val="46719638"/>
        <c:axId val="17823559"/>
      </c:scatterChart>
      <c:valAx>
        <c:axId val="4671963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crossBetween val="midCat"/>
        <c:dispUnits/>
        <c:majorUnit val="1"/>
        <c:minorUnit val="0.08"/>
      </c:valAx>
      <c:valAx>
        <c:axId val="17823559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'F11s'!$E$12:$E$24</c:f>
              <c:numCache/>
            </c:numRef>
          </c:xVal>
          <c:yVal>
            <c:numRef>
              <c:f>'F11s'!$F$12:$F$24</c:f>
              <c:numCache/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crossBetween val="midCat"/>
        <c:dispUnits/>
        <c:majorUnit val="1"/>
        <c:minorUnit val="0.08"/>
      </c:valAx>
      <c:valAx>
        <c:axId val="34422145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'F12'!$E$12:$E$24</c:f>
              <c:numCache/>
            </c:numRef>
          </c:xVal>
          <c:yVal>
            <c:numRef>
              <c:f>'F12'!$F$12:$F$24</c:f>
              <c:numCache/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crossBetween val="midCat"/>
        <c:dispUnits/>
        <c:majorUnit val="1"/>
        <c:minorUnit val="0.08"/>
      </c:valAx>
      <c:valAx>
        <c:axId val="36730331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'F12s'!$E$12:$E$24</c:f>
              <c:numCache/>
            </c:numRef>
          </c:xVal>
          <c:yVal>
            <c:numRef>
              <c:f>'F12s'!$F$12:$F$24</c:f>
              <c:numCache/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crossBetween val="midCat"/>
        <c:dispUnits/>
        <c:majorUnit val="1"/>
        <c:minorUnit val="0.08"/>
      </c:valAx>
      <c:valAx>
        <c:axId val="22366805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'F21'!$E$12:$E$24</c:f>
              <c:numCache/>
            </c:numRef>
          </c:xVal>
          <c:yVal>
            <c:numRef>
              <c:f>'F21'!$F$12:$F$24</c:f>
              <c:numCache/>
            </c:numRef>
          </c:yVal>
          <c:smooth val="0"/>
        </c:ser>
        <c:axId val="67083518"/>
        <c:axId val="66880751"/>
      </c:scatterChart>
      <c:valAx>
        <c:axId val="6708351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crossBetween val="midCat"/>
        <c:dispUnits/>
        <c:majorUnit val="1"/>
        <c:minorUnit val="0.08"/>
      </c:valAx>
      <c:valAx>
        <c:axId val="66880751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'F21p'!$E$12:$E$24</c:f>
              <c:numCache/>
            </c:numRef>
          </c:xVal>
          <c:yVal>
            <c:numRef>
              <c:f>'F21p'!$F$12:$F$24</c:f>
              <c:numCache/>
            </c:numRef>
          </c:yVal>
          <c:smooth val="0"/>
        </c:ser>
        <c:axId val="65055848"/>
        <c:axId val="48631721"/>
      </c:scatterChart>
      <c:valAx>
        <c:axId val="65055848"/>
        <c:scaling>
          <c:orientation val="minMax"/>
          <c:max val="9"/>
          <c:min val="-9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crossBetween val="midCat"/>
        <c:dispUnits/>
        <c:majorUnit val="1"/>
        <c:minorUnit val="0.08"/>
      </c:valAx>
      <c:valAx>
        <c:axId val="48631721"/>
        <c:scaling>
          <c:orientation val="minMax"/>
          <c:max val="9"/>
          <c:min val="-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'F50'!$F$7:$F$43</c:f>
              <c:numCache/>
            </c:numRef>
          </c:xVal>
          <c:yVal>
            <c:numRef>
              <c:f>'F50'!$G$7:$G$43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'F50'!$F$4</c:f>
              <c:numCache/>
            </c:numRef>
          </c:xVal>
          <c:yVal>
            <c:numRef>
              <c:f>'F50'!$G$4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'F50'!$J$7:$J$43</c:f>
              <c:numCache/>
            </c:numRef>
          </c:xVal>
          <c:yVal>
            <c:numRef>
              <c:f>'F50'!$K$7:$K$43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'F50'!$J$4</c:f>
              <c:numCache/>
            </c:numRef>
          </c:xVal>
          <c:yVal>
            <c:numRef>
              <c:f>'F50'!$K$4</c:f>
              <c:numCache/>
            </c:numRef>
          </c:yVal>
          <c:smooth val="0"/>
        </c:ser>
        <c:axId val="35032306"/>
        <c:axId val="46855299"/>
      </c:scatterChart>
      <c:valAx>
        <c:axId val="3503230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6855299"/>
        <c:crosses val="autoZero"/>
        <c:crossBetween val="midCat"/>
        <c:dispUnits/>
        <c:majorUnit val="1"/>
        <c:minorUnit val="1"/>
      </c:valAx>
      <c:valAx>
        <c:axId val="46855299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5032306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'F51'!$F$7:$F$43</c:f>
              <c:numCache/>
            </c:numRef>
          </c:xVal>
          <c:yVal>
            <c:numRef>
              <c:f>'F51'!$G$7:$G$43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'F51'!$J$4</c:f>
              <c:numCache/>
            </c:numRef>
          </c:xVal>
          <c:yVal>
            <c:numRef>
              <c:f>'F51'!$K$4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'F51'!$J$7:$J$43</c:f>
              <c:numCache/>
            </c:numRef>
          </c:xVal>
          <c:yVal>
            <c:numRef>
              <c:f>'F51'!$K$7:$K$43</c:f>
              <c:numCache/>
            </c:numRef>
          </c:yVal>
          <c:smooth val="0"/>
        </c:ser>
        <c:axId val="19044508"/>
        <c:axId val="37182845"/>
      </c:scatterChart>
      <c:valAx>
        <c:axId val="19044508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182845"/>
        <c:crosses val="autoZero"/>
        <c:crossBetween val="midCat"/>
        <c:dispUnits/>
        <c:majorUnit val="1"/>
        <c:minorUnit val="1"/>
      </c:valAx>
      <c:valAx>
        <c:axId val="37182845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9044508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12</xdr:row>
      <xdr:rowOff>95250</xdr:rowOff>
    </xdr:from>
    <xdr:to>
      <xdr:col>5</xdr:col>
      <xdr:colOff>561975</xdr:colOff>
      <xdr:row>16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2038350"/>
          <a:ext cx="22574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foglio si puo' considerare un proseguimento di quello sulla conversione delle coordinate polari in coordinate cartesiane.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123825</xdr:rowOff>
    </xdr:from>
    <xdr:to>
      <xdr:col>2</xdr:col>
      <xdr:colOff>19050</xdr:colOff>
      <xdr:row>5</xdr:row>
      <xdr:rowOff>76200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0"/>
          <a:ext cx="32385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10</xdr:row>
      <xdr:rowOff>152400</xdr:rowOff>
    </xdr:from>
    <xdr:to>
      <xdr:col>0</xdr:col>
      <xdr:colOff>381000</xdr:colOff>
      <xdr:row>13</xdr:row>
      <xdr:rowOff>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7716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114300</xdr:rowOff>
    </xdr:from>
    <xdr:to>
      <xdr:col>7</xdr:col>
      <xdr:colOff>247650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276225"/>
          <a:ext cx="24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114300</xdr:rowOff>
    </xdr:from>
    <xdr:to>
      <xdr:col>0</xdr:col>
      <xdr:colOff>342900</xdr:colOff>
      <xdr:row>18</xdr:row>
      <xdr:rowOff>123825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0510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47625</xdr:rowOff>
    </xdr:from>
    <xdr:to>
      <xdr:col>22</xdr:col>
      <xdr:colOff>228600</xdr:colOff>
      <xdr:row>27</xdr:row>
      <xdr:rowOff>47625</xdr:rowOff>
    </xdr:to>
    <xdr:graphicFrame>
      <xdr:nvGraphicFramePr>
        <xdr:cNvPr id="5" name="Chart 5"/>
        <xdr:cNvGraphicFramePr/>
      </xdr:nvGraphicFramePr>
      <xdr:xfrm>
        <a:off x="5181600" y="47625"/>
        <a:ext cx="465772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142875</xdr:rowOff>
    </xdr:from>
    <xdr:to>
      <xdr:col>5</xdr:col>
      <xdr:colOff>323850</xdr:colOff>
      <xdr:row>10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6200" y="142875"/>
          <a:ext cx="24860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Come ho fatto:
-0 copiare un modello per avere gia' il grafico
-2 ho inserito la serie angG  0 10 20 …
-3 inserito serie R costante 
-4 modificato zona dati del grafico scrivendo le opportune formule nella prima riga
-5 ho ricopiato la riga selezionandola e trascinando con croce nera
</a:t>
          </a:r>
        </a:p>
      </xdr:txBody>
    </xdr:sp>
    <xdr:clientData/>
  </xdr:twoCellAnchor>
  <xdr:twoCellAnchor>
    <xdr:from>
      <xdr:col>1</xdr:col>
      <xdr:colOff>0</xdr:colOff>
      <xdr:row>24</xdr:row>
      <xdr:rowOff>152400</xdr:rowOff>
    </xdr:from>
    <xdr:to>
      <xdr:col>6</xdr:col>
      <xdr:colOff>28575</xdr:colOff>
      <xdr:row>28</xdr:row>
      <xdr:rowOff>47625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47675" y="4038600"/>
          <a:ext cx="2266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 parametrizzare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6</xdr:row>
      <xdr:rowOff>152400</xdr:rowOff>
    </xdr:from>
    <xdr:to>
      <xdr:col>3</xdr:col>
      <xdr:colOff>438150</xdr:colOff>
      <xdr:row>9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239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438150</xdr:colOff>
      <xdr:row>14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811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438150</xdr:colOff>
      <xdr:row>7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477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76200</xdr:rowOff>
    </xdr:from>
    <xdr:to>
      <xdr:col>6</xdr:col>
      <xdr:colOff>400050</xdr:colOff>
      <xdr:row>30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3962400"/>
          <a:ext cx="3086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interessante cambiare il tipo di grafico, aggiungendo i segmenti tra un punto e l'altro. Nel gergo Excel e' un sottotipo di questo "Dispersione xy".
E poi: variare il passo della successione angolare, aumentandolo sempre piu'. Cose interessanti accadono ...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6</xdr:row>
      <xdr:rowOff>152400</xdr:rowOff>
    </xdr:from>
    <xdr:to>
      <xdr:col>3</xdr:col>
      <xdr:colOff>438150</xdr:colOff>
      <xdr:row>9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239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438150</xdr:colOff>
      <xdr:row>14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811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438150</xdr:colOff>
      <xdr:row>7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477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152400</xdr:rowOff>
    </xdr:from>
    <xdr:to>
      <xdr:col>6</xdr:col>
      <xdr:colOff>114300</xdr:colOff>
      <xdr:row>31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4038600"/>
          <a:ext cx="27813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e' frutto della curiosita' di vedere cosa succede se il raggio aumenta...
La variazione come numero relativo, e la somma algebrica di numeri relativi, permette di vedere, senza cambiare nulla nella formula, di vedere cosa succede quando il raggio diminuisce.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6</xdr:row>
      <xdr:rowOff>152400</xdr:rowOff>
    </xdr:from>
    <xdr:to>
      <xdr:col>3</xdr:col>
      <xdr:colOff>438150</xdr:colOff>
      <xdr:row>9</xdr:row>
      <xdr:rowOff>152400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239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0</xdr:rowOff>
    </xdr:from>
    <xdr:to>
      <xdr:col>0</xdr:col>
      <xdr:colOff>438150</xdr:colOff>
      <xdr:row>14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81175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0</xdr:rowOff>
    </xdr:from>
    <xdr:to>
      <xdr:col>1</xdr:col>
      <xdr:colOff>438150</xdr:colOff>
      <xdr:row>7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6477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152400</xdr:rowOff>
    </xdr:from>
    <xdr:to>
      <xdr:col>6</xdr:col>
      <xdr:colOff>114300</xdr:colOff>
      <xdr:row>31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" y="4038600"/>
          <a:ext cx="278130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Questo e' frutto della curiosita' di vedere cosa succede se il raggio aumenta...
La variazione come numero relativo, e la somma algebrica di numeri relativi, permette di vedere, senza cambiare nulla nella formula, di vedere cosa succede quando il raggio diminuisce.</a:t>
          </a:r>
        </a:p>
      </xdr:txBody>
    </xdr:sp>
    <xdr:clientData/>
  </xdr:twoCellAnchor>
  <xdr:twoCellAnchor editAs="oneCell">
    <xdr:from>
      <xdr:col>4</xdr:col>
      <xdr:colOff>19050</xdr:colOff>
      <xdr:row>2</xdr:row>
      <xdr:rowOff>152400</xdr:rowOff>
    </xdr:from>
    <xdr:to>
      <xdr:col>4</xdr:col>
      <xdr:colOff>447675</xdr:colOff>
      <xdr:row>5</xdr:row>
      <xdr:rowOff>152400</xdr:rowOff>
    </xdr:to>
    <xdr:pic>
      <xdr:nvPicPr>
        <xdr:cNvPr id="6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47625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142875</xdr:rowOff>
    </xdr:from>
    <xdr:to>
      <xdr:col>5</xdr:col>
      <xdr:colOff>323850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142875"/>
          <a:ext cx="24860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Come ho fatto:
-0 copiato il foglio piu' conveniente
-1 ho ricopiato la riga selezionandola e trascinando con croce nera
-2 ho inserito la serie angG cost
-3 serie R 0 1 2 ...</a:t>
          </a:r>
        </a:p>
      </xdr:txBody>
    </xdr:sp>
    <xdr:clientData/>
  </xdr:twoCellAnchor>
  <xdr:twoCellAnchor>
    <xdr:from>
      <xdr:col>1</xdr:col>
      <xdr:colOff>0</xdr:colOff>
      <xdr:row>24</xdr:row>
      <xdr:rowOff>152400</xdr:rowOff>
    </xdr:from>
    <xdr:to>
      <xdr:col>6</xdr:col>
      <xdr:colOff>28575</xdr:colOff>
      <xdr:row>28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7675" y="4038600"/>
          <a:ext cx="22669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Esercizio: parametrizzare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0</xdr:rowOff>
    </xdr:from>
    <xdr:to>
      <xdr:col>16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2847975" y="323850"/>
        <a:ext cx="4448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19050</xdr:colOff>
      <xdr:row>5</xdr:row>
      <xdr:rowOff>28575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38125"/>
          <a:ext cx="323850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209550</xdr:colOff>
      <xdr:row>0</xdr:row>
      <xdr:rowOff>66675</xdr:rowOff>
    </xdr:from>
    <xdr:to>
      <xdr:col>4</xdr:col>
      <xdr:colOff>190500</xdr:colOff>
      <xdr:row>2</xdr:row>
      <xdr:rowOff>76200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667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</xdr:row>
      <xdr:rowOff>66675</xdr:rowOff>
    </xdr:from>
    <xdr:to>
      <xdr:col>8</xdr:col>
      <xdr:colOff>266700</xdr:colOff>
      <xdr:row>4</xdr:row>
      <xdr:rowOff>76200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39052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38100</xdr:rowOff>
    </xdr:from>
    <xdr:to>
      <xdr:col>8</xdr:col>
      <xdr:colOff>19050</xdr:colOff>
      <xdr:row>2</xdr:row>
      <xdr:rowOff>47625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3810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0</xdr:row>
      <xdr:rowOff>47625</xdr:rowOff>
    </xdr:from>
    <xdr:to>
      <xdr:col>22</xdr:col>
      <xdr:colOff>228600</xdr:colOff>
      <xdr:row>27</xdr:row>
      <xdr:rowOff>47625</xdr:rowOff>
    </xdr:to>
    <xdr:graphicFrame>
      <xdr:nvGraphicFramePr>
        <xdr:cNvPr id="5" name="Chart 5"/>
        <xdr:cNvGraphicFramePr/>
      </xdr:nvGraphicFramePr>
      <xdr:xfrm>
        <a:off x="5181600" y="47625"/>
        <a:ext cx="46577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olar_cart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C18"/>
  <sheetViews>
    <sheetView tabSelected="1" zoomScale="140" zoomScaleNormal="140" workbookViewId="0" topLeftCell="A1">
      <selection activeCell="B18" sqref="B18"/>
    </sheetView>
  </sheetViews>
  <sheetFormatPr defaultColWidth="9.140625" defaultRowHeight="12.75"/>
  <cols>
    <col min="2" max="2" width="5.421875" style="0" bestFit="1" customWidth="1"/>
  </cols>
  <sheetData>
    <row r="1" ht="12.75">
      <c r="A1" t="s">
        <v>25</v>
      </c>
    </row>
    <row r="3" spans="2:3" ht="12.75">
      <c r="B3" t="s">
        <v>15</v>
      </c>
      <c r="C3" t="s">
        <v>18</v>
      </c>
    </row>
    <row r="4" spans="2:3" ht="12.75">
      <c r="B4" t="s">
        <v>20</v>
      </c>
      <c r="C4" t="s">
        <v>17</v>
      </c>
    </row>
    <row r="5" spans="2:3" ht="12.75">
      <c r="B5" t="s">
        <v>21</v>
      </c>
      <c r="C5" t="s">
        <v>22</v>
      </c>
    </row>
    <row r="6" spans="2:3" ht="12.75">
      <c r="B6" t="s">
        <v>26</v>
      </c>
      <c r="C6" t="s">
        <v>27</v>
      </c>
    </row>
    <row r="7" spans="2:3" ht="12.75">
      <c r="B7" t="s">
        <v>28</v>
      </c>
      <c r="C7" t="s">
        <v>22</v>
      </c>
    </row>
    <row r="8" spans="2:3" ht="12.75">
      <c r="B8" t="s">
        <v>16</v>
      </c>
      <c r="C8" t="s">
        <v>19</v>
      </c>
    </row>
    <row r="9" spans="2:3" ht="12.75">
      <c r="B9" t="s">
        <v>24</v>
      </c>
      <c r="C9" t="s">
        <v>17</v>
      </c>
    </row>
    <row r="18" ht="12.75">
      <c r="B18" s="15" t="s">
        <v>30</v>
      </c>
    </row>
  </sheetData>
  <hyperlinks>
    <hyperlink ref="B18" r:id="rId1" display="polar_cart.xls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4"/>
  <dimension ref="A1:K43"/>
  <sheetViews>
    <sheetView workbookViewId="0" topLeftCell="A1">
      <selection activeCell="A1" sqref="A1"/>
    </sheetView>
  </sheetViews>
  <sheetFormatPr defaultColWidth="9.140625" defaultRowHeight="12.75"/>
  <cols>
    <col min="2" max="4" width="4.7109375" style="0" customWidth="1"/>
    <col min="5" max="23" width="6.7109375" style="0" customWidth="1"/>
  </cols>
  <sheetData>
    <row r="1" spans="5:10" ht="12.75">
      <c r="E1" s="2" t="s">
        <v>8</v>
      </c>
      <c r="I1" s="2" t="s">
        <v>10</v>
      </c>
      <c r="J1" t="s">
        <v>9</v>
      </c>
    </row>
    <row r="2" spans="5:10" ht="12.75">
      <c r="E2" s="5">
        <f>I4</f>
        <v>6</v>
      </c>
      <c r="I2" s="5">
        <f>D4</f>
        <v>20</v>
      </c>
      <c r="J2">
        <f>RADIANS(I2)</f>
        <v>0.3490658503988659</v>
      </c>
    </row>
    <row r="3" ht="12.75">
      <c r="B3" s="8"/>
    </row>
    <row r="4" spans="2:11" ht="12.75">
      <c r="B4" s="8"/>
      <c r="C4" s="9">
        <f>MOD(spin_value,37)</f>
        <v>2</v>
      </c>
      <c r="D4" s="5">
        <f>INDEX(D7:D43,C4+1)</f>
        <v>20</v>
      </c>
      <c r="E4" s="5">
        <f>INDEX(E7:E43,C4+1)</f>
        <v>0.3490658503988659</v>
      </c>
      <c r="F4" s="5">
        <f>INDEX(F7:F43,C4+1)</f>
        <v>5.638155724715451</v>
      </c>
      <c r="G4" s="5">
        <f>INDEX(G7:G43,C4+1)</f>
        <v>2.0521208599540124</v>
      </c>
      <c r="H4" s="9">
        <f>MOD(spin3_value,37)</f>
        <v>20</v>
      </c>
      <c r="I4" s="5">
        <f>INDEX(I7:I43,H4+1)</f>
        <v>6</v>
      </c>
      <c r="J4" s="5">
        <f>INDEX(J7:J43,H4+1)</f>
        <v>5.638155724715451</v>
      </c>
      <c r="K4" s="5">
        <f>INDEX(K7:K43,H4+1)</f>
        <v>2.0521208599540124</v>
      </c>
    </row>
    <row r="5" spans="1:2" ht="12.75">
      <c r="A5" s="7">
        <v>1</v>
      </c>
      <c r="B5" s="8"/>
    </row>
    <row r="6" spans="1:11" ht="12.75">
      <c r="A6" s="9">
        <v>2</v>
      </c>
      <c r="B6" s="8"/>
      <c r="C6" s="10" t="s">
        <v>4</v>
      </c>
      <c r="D6" s="10" t="s">
        <v>11</v>
      </c>
      <c r="E6" s="10" t="s">
        <v>12</v>
      </c>
      <c r="F6" s="2" t="s">
        <v>0</v>
      </c>
      <c r="G6" s="2" t="s">
        <v>1</v>
      </c>
      <c r="I6" s="10" t="s">
        <v>8</v>
      </c>
      <c r="J6" s="2" t="s">
        <v>0</v>
      </c>
      <c r="K6" s="2" t="s">
        <v>1</v>
      </c>
    </row>
    <row r="7" spans="2:11" ht="12.75">
      <c r="B7" s="8"/>
      <c r="C7" s="1">
        <v>0</v>
      </c>
      <c r="D7" s="1">
        <v>0</v>
      </c>
      <c r="E7" s="11">
        <f aca="true" t="shared" si="0" ref="E7:E43">RADIANS(D7)</f>
        <v>0</v>
      </c>
      <c r="F7" s="8">
        <f aca="true" t="shared" si="1" ref="F7:F43">$E$2*COS(E7)</f>
        <v>6</v>
      </c>
      <c r="G7">
        <f aca="true" t="shared" si="2" ref="G7:G43">$E$2*SIN(E7)</f>
        <v>0</v>
      </c>
      <c r="I7" s="11">
        <v>0</v>
      </c>
      <c r="J7" s="8">
        <f aca="true" t="shared" si="3" ref="J7:J43">I7*COS($J$2)</f>
        <v>0</v>
      </c>
      <c r="K7">
        <f aca="true" t="shared" si="4" ref="K7:K43">I7*SIN($J$2)</f>
        <v>0</v>
      </c>
    </row>
    <row r="8" spans="2:11" ht="12.75">
      <c r="B8" s="8"/>
      <c r="C8" s="1">
        <v>1</v>
      </c>
      <c r="D8" s="1">
        <v>10</v>
      </c>
      <c r="E8" s="11">
        <f t="shared" si="0"/>
        <v>0.17453292519943295</v>
      </c>
      <c r="F8" s="8">
        <f t="shared" si="1"/>
        <v>5.908846518073248</v>
      </c>
      <c r="G8">
        <f t="shared" si="2"/>
        <v>1.041889066001582</v>
      </c>
      <c r="I8" s="11">
        <v>0.3</v>
      </c>
      <c r="J8" s="8">
        <f t="shared" si="3"/>
        <v>0.2819077862357725</v>
      </c>
      <c r="K8">
        <f t="shared" si="4"/>
        <v>0.10260604299770061</v>
      </c>
    </row>
    <row r="9" spans="2:11" ht="12.75">
      <c r="B9" s="8"/>
      <c r="C9" s="1">
        <v>2</v>
      </c>
      <c r="D9" s="1">
        <v>20</v>
      </c>
      <c r="E9" s="11">
        <f t="shared" si="0"/>
        <v>0.3490658503988659</v>
      </c>
      <c r="F9" s="8">
        <f t="shared" si="1"/>
        <v>5.638155724715451</v>
      </c>
      <c r="G9">
        <f t="shared" si="2"/>
        <v>2.0521208599540124</v>
      </c>
      <c r="I9" s="11">
        <v>0.6</v>
      </c>
      <c r="J9" s="8">
        <f t="shared" si="3"/>
        <v>0.563815572471545</v>
      </c>
      <c r="K9">
        <f t="shared" si="4"/>
        <v>0.20521208599540122</v>
      </c>
    </row>
    <row r="10" spans="2:11" ht="12.75">
      <c r="B10" s="8"/>
      <c r="C10" s="1">
        <v>3</v>
      </c>
      <c r="D10" s="1">
        <v>30</v>
      </c>
      <c r="E10" s="11">
        <f t="shared" si="0"/>
        <v>0.5235987755982988</v>
      </c>
      <c r="F10" s="8">
        <f t="shared" si="1"/>
        <v>5.196152422706632</v>
      </c>
      <c r="G10">
        <f t="shared" si="2"/>
        <v>2.9999999999999996</v>
      </c>
      <c r="I10" s="11">
        <v>0.9</v>
      </c>
      <c r="J10" s="8">
        <f t="shared" si="3"/>
        <v>0.8457233587073176</v>
      </c>
      <c r="K10">
        <f t="shared" si="4"/>
        <v>0.30781812899310185</v>
      </c>
    </row>
    <row r="11" spans="2:11" ht="12.75">
      <c r="B11" s="8"/>
      <c r="C11" s="1">
        <v>4</v>
      </c>
      <c r="D11" s="1">
        <v>40</v>
      </c>
      <c r="E11" s="11">
        <f t="shared" si="0"/>
        <v>0.6981317007977318</v>
      </c>
      <c r="F11" s="8">
        <f t="shared" si="1"/>
        <v>4.596266658713868</v>
      </c>
      <c r="G11">
        <f t="shared" si="2"/>
        <v>3.8567256581192355</v>
      </c>
      <c r="I11" s="11">
        <v>1.2</v>
      </c>
      <c r="J11" s="8">
        <f t="shared" si="3"/>
        <v>1.12763114494309</v>
      </c>
      <c r="K11">
        <f t="shared" si="4"/>
        <v>0.41042417199080244</v>
      </c>
    </row>
    <row r="12" spans="1:11" ht="12.75">
      <c r="A12" s="7">
        <v>0.1</v>
      </c>
      <c r="B12" s="8"/>
      <c r="C12" s="1">
        <v>5</v>
      </c>
      <c r="D12" s="1">
        <v>50</v>
      </c>
      <c r="E12" s="11">
        <f t="shared" si="0"/>
        <v>0.8726646259971648</v>
      </c>
      <c r="F12" s="8">
        <f t="shared" si="1"/>
        <v>3.8567256581192364</v>
      </c>
      <c r="G12">
        <f t="shared" si="2"/>
        <v>4.596266658713868</v>
      </c>
      <c r="I12" s="11">
        <v>1.5</v>
      </c>
      <c r="J12" s="8">
        <f t="shared" si="3"/>
        <v>1.4095389311788626</v>
      </c>
      <c r="K12">
        <f t="shared" si="4"/>
        <v>0.5130302149885031</v>
      </c>
    </row>
    <row r="13" spans="1:11" ht="12.75">
      <c r="A13" s="9">
        <v>8.1</v>
      </c>
      <c r="B13" s="8"/>
      <c r="C13" s="1">
        <v>6</v>
      </c>
      <c r="D13" s="1">
        <v>60</v>
      </c>
      <c r="E13" s="11">
        <f t="shared" si="0"/>
        <v>1.0471975511965976</v>
      </c>
      <c r="F13" s="8">
        <f t="shared" si="1"/>
        <v>3.000000000000001</v>
      </c>
      <c r="G13">
        <f t="shared" si="2"/>
        <v>5.196152422706632</v>
      </c>
      <c r="I13" s="11">
        <v>1.8</v>
      </c>
      <c r="J13" s="8">
        <f t="shared" si="3"/>
        <v>1.6914467174146353</v>
      </c>
      <c r="K13">
        <f t="shared" si="4"/>
        <v>0.6156362579862037</v>
      </c>
    </row>
    <row r="14" spans="2:11" ht="12.75">
      <c r="B14" s="8"/>
      <c r="C14" s="1">
        <v>7</v>
      </c>
      <c r="D14" s="1">
        <v>70</v>
      </c>
      <c r="E14" s="11">
        <f t="shared" si="0"/>
        <v>1.2217304763960306</v>
      </c>
      <c r="F14" s="8">
        <f t="shared" si="1"/>
        <v>2.052120859954013</v>
      </c>
      <c r="G14">
        <f t="shared" si="2"/>
        <v>5.63815572471545</v>
      </c>
      <c r="I14" s="11">
        <v>2.1</v>
      </c>
      <c r="J14" s="8">
        <f t="shared" si="3"/>
        <v>1.9733545036504079</v>
      </c>
      <c r="K14">
        <f t="shared" si="4"/>
        <v>0.7182423009839043</v>
      </c>
    </row>
    <row r="15" spans="1:11" ht="12.75">
      <c r="A15" s="7">
        <v>1</v>
      </c>
      <c r="B15" s="8"/>
      <c r="C15" s="1">
        <v>8</v>
      </c>
      <c r="D15" s="1">
        <v>80</v>
      </c>
      <c r="E15" s="11">
        <f t="shared" si="0"/>
        <v>1.3962634015954636</v>
      </c>
      <c r="F15" s="8">
        <f t="shared" si="1"/>
        <v>1.0418890660015825</v>
      </c>
      <c r="G15">
        <f t="shared" si="2"/>
        <v>5.908846518073248</v>
      </c>
      <c r="I15" s="11">
        <v>2.4</v>
      </c>
      <c r="J15" s="8">
        <f t="shared" si="3"/>
        <v>2.25526228988618</v>
      </c>
      <c r="K15">
        <f t="shared" si="4"/>
        <v>0.8208483439816049</v>
      </c>
    </row>
    <row r="16" spans="1:11" ht="12.75">
      <c r="A16" s="9">
        <v>20</v>
      </c>
      <c r="B16" s="8"/>
      <c r="C16" s="1">
        <v>9</v>
      </c>
      <c r="D16" s="1">
        <v>90</v>
      </c>
      <c r="E16" s="11">
        <f t="shared" si="0"/>
        <v>1.5707963267948966</v>
      </c>
      <c r="F16" s="8">
        <f t="shared" si="1"/>
        <v>3.67544536472586E-16</v>
      </c>
      <c r="G16">
        <f t="shared" si="2"/>
        <v>6</v>
      </c>
      <c r="I16" s="11">
        <v>2.7</v>
      </c>
      <c r="J16" s="8">
        <f t="shared" si="3"/>
        <v>2.537170076121953</v>
      </c>
      <c r="K16">
        <f t="shared" si="4"/>
        <v>0.9234543869793056</v>
      </c>
    </row>
    <row r="17" spans="2:11" ht="12.75">
      <c r="B17" s="8"/>
      <c r="C17" s="1">
        <v>10</v>
      </c>
      <c r="D17" s="1">
        <v>100</v>
      </c>
      <c r="E17" s="11">
        <f t="shared" si="0"/>
        <v>1.7453292519943295</v>
      </c>
      <c r="F17" s="8">
        <f t="shared" si="1"/>
        <v>-1.0418890660015818</v>
      </c>
      <c r="G17">
        <f t="shared" si="2"/>
        <v>5.908846518073248</v>
      </c>
      <c r="I17" s="11">
        <v>3</v>
      </c>
      <c r="J17" s="8">
        <f t="shared" si="3"/>
        <v>2.8190778623577253</v>
      </c>
      <c r="K17">
        <f t="shared" si="4"/>
        <v>1.0260604299770062</v>
      </c>
    </row>
    <row r="18" spans="1:11" ht="12.75">
      <c r="A18" s="7">
        <v>1</v>
      </c>
      <c r="B18" s="8"/>
      <c r="C18" s="1">
        <v>11</v>
      </c>
      <c r="D18" s="1">
        <v>110</v>
      </c>
      <c r="E18" s="11">
        <f t="shared" si="0"/>
        <v>1.9198621771937625</v>
      </c>
      <c r="F18" s="8">
        <f t="shared" si="1"/>
        <v>-2.0521208599540124</v>
      </c>
      <c r="G18">
        <f t="shared" si="2"/>
        <v>5.638155724715451</v>
      </c>
      <c r="I18" s="11">
        <v>3.3</v>
      </c>
      <c r="J18" s="8">
        <f t="shared" si="3"/>
        <v>3.1009856485934977</v>
      </c>
      <c r="K18">
        <f t="shared" si="4"/>
        <v>1.1286664729747067</v>
      </c>
    </row>
    <row r="19" spans="1:11" ht="12.75">
      <c r="A19" s="9">
        <v>35</v>
      </c>
      <c r="B19" s="8"/>
      <c r="C19" s="1">
        <v>12</v>
      </c>
      <c r="D19" s="1">
        <v>120</v>
      </c>
      <c r="E19" s="11">
        <f t="shared" si="0"/>
        <v>2.0943951023931953</v>
      </c>
      <c r="F19" s="8">
        <f t="shared" si="1"/>
        <v>-2.9999999999999987</v>
      </c>
      <c r="G19">
        <f t="shared" si="2"/>
        <v>5.196152422706632</v>
      </c>
      <c r="I19" s="11">
        <v>3.6</v>
      </c>
      <c r="J19" s="8">
        <f t="shared" si="3"/>
        <v>3.3828934348292705</v>
      </c>
      <c r="K19">
        <f t="shared" si="4"/>
        <v>1.2312725159724074</v>
      </c>
    </row>
    <row r="20" spans="3:11" ht="12.75">
      <c r="C20" s="1">
        <v>13</v>
      </c>
      <c r="D20" s="1">
        <v>130</v>
      </c>
      <c r="E20" s="11">
        <f t="shared" si="0"/>
        <v>2.2689280275926285</v>
      </c>
      <c r="F20" s="8">
        <f t="shared" si="1"/>
        <v>-3.8567256581192364</v>
      </c>
      <c r="G20">
        <f t="shared" si="2"/>
        <v>4.596266658713868</v>
      </c>
      <c r="I20" s="11">
        <v>3.9</v>
      </c>
      <c r="J20" s="8">
        <f t="shared" si="3"/>
        <v>3.664801221065043</v>
      </c>
      <c r="K20">
        <f t="shared" si="4"/>
        <v>1.3338785589701079</v>
      </c>
    </row>
    <row r="21" spans="1:11" ht="12.75">
      <c r="A21" s="9" t="s">
        <v>5</v>
      </c>
      <c r="B21" s="9"/>
      <c r="C21" s="1">
        <v>14</v>
      </c>
      <c r="D21" s="1">
        <v>140</v>
      </c>
      <c r="E21" s="11">
        <f t="shared" si="0"/>
        <v>2.443460952792061</v>
      </c>
      <c r="F21" s="8">
        <f t="shared" si="1"/>
        <v>-4.596266658713867</v>
      </c>
      <c r="G21">
        <f t="shared" si="2"/>
        <v>3.856725658119237</v>
      </c>
      <c r="I21" s="11">
        <v>4.2</v>
      </c>
      <c r="J21" s="8">
        <f t="shared" si="3"/>
        <v>3.9467090073008158</v>
      </c>
      <c r="K21">
        <f t="shared" si="4"/>
        <v>1.4364846019678086</v>
      </c>
    </row>
    <row r="22" spans="1:11" ht="12.75">
      <c r="A22" s="5" t="s">
        <v>6</v>
      </c>
      <c r="B22" s="5"/>
      <c r="C22" s="1">
        <v>15</v>
      </c>
      <c r="D22" s="1">
        <v>150</v>
      </c>
      <c r="E22" s="11">
        <f t="shared" si="0"/>
        <v>2.6179938779914944</v>
      </c>
      <c r="F22" s="8">
        <f t="shared" si="1"/>
        <v>-5.196152422706632</v>
      </c>
      <c r="G22">
        <f t="shared" si="2"/>
        <v>2.9999999999999996</v>
      </c>
      <c r="I22" s="11">
        <v>4.5</v>
      </c>
      <c r="J22" s="8">
        <f t="shared" si="3"/>
        <v>4.228616793536588</v>
      </c>
      <c r="K22">
        <f t="shared" si="4"/>
        <v>1.5390906449655093</v>
      </c>
    </row>
    <row r="23" spans="1:11" ht="12.75">
      <c r="A23" s="6" t="s">
        <v>7</v>
      </c>
      <c r="B23" s="6"/>
      <c r="C23" s="1">
        <v>16</v>
      </c>
      <c r="D23" s="1">
        <v>160</v>
      </c>
      <c r="E23" s="11">
        <f t="shared" si="0"/>
        <v>2.792526803190927</v>
      </c>
      <c r="F23" s="8">
        <f t="shared" si="1"/>
        <v>-5.63815572471545</v>
      </c>
      <c r="G23">
        <f t="shared" si="2"/>
        <v>2.0521208599540133</v>
      </c>
      <c r="I23" s="11">
        <v>4.8</v>
      </c>
      <c r="J23" s="8">
        <f t="shared" si="3"/>
        <v>4.51052457977236</v>
      </c>
      <c r="K23">
        <f t="shared" si="4"/>
        <v>1.6416966879632098</v>
      </c>
    </row>
    <row r="24" spans="3:11" ht="12.75">
      <c r="C24" s="1">
        <v>17</v>
      </c>
      <c r="D24" s="1">
        <v>170</v>
      </c>
      <c r="E24" s="11">
        <f t="shared" si="0"/>
        <v>2.9670597283903604</v>
      </c>
      <c r="F24" s="8">
        <f t="shared" si="1"/>
        <v>-5.908846518073248</v>
      </c>
      <c r="G24">
        <f t="shared" si="2"/>
        <v>1.0418890660015816</v>
      </c>
      <c r="I24" s="11">
        <v>5.1</v>
      </c>
      <c r="J24" s="8">
        <f t="shared" si="3"/>
        <v>4.792432366008133</v>
      </c>
      <c r="K24">
        <f t="shared" si="4"/>
        <v>1.7443027309609103</v>
      </c>
    </row>
    <row r="25" spans="3:11" ht="12.75">
      <c r="C25" s="1">
        <v>18</v>
      </c>
      <c r="D25" s="1">
        <v>180</v>
      </c>
      <c r="E25" s="11">
        <f t="shared" si="0"/>
        <v>3.141592653589793</v>
      </c>
      <c r="F25" s="8">
        <f t="shared" si="1"/>
        <v>-6</v>
      </c>
      <c r="G25">
        <f t="shared" si="2"/>
        <v>7.35089072945172E-16</v>
      </c>
      <c r="I25" s="11">
        <v>5.4</v>
      </c>
      <c r="J25" s="8">
        <f t="shared" si="3"/>
        <v>5.074340152243906</v>
      </c>
      <c r="K25">
        <f t="shared" si="4"/>
        <v>1.8469087739586112</v>
      </c>
    </row>
    <row r="26" spans="3:11" ht="12.75">
      <c r="C26" s="1">
        <v>19</v>
      </c>
      <c r="D26" s="1">
        <v>190</v>
      </c>
      <c r="E26" s="11">
        <f t="shared" si="0"/>
        <v>3.3161255787892263</v>
      </c>
      <c r="F26" s="8">
        <f t="shared" si="1"/>
        <v>-5.908846518073248</v>
      </c>
      <c r="G26">
        <f t="shared" si="2"/>
        <v>-1.0418890660015827</v>
      </c>
      <c r="I26" s="11">
        <v>5.7</v>
      </c>
      <c r="J26" s="8">
        <f t="shared" si="3"/>
        <v>5.356247938479679</v>
      </c>
      <c r="K26">
        <f t="shared" si="4"/>
        <v>1.9495148169563117</v>
      </c>
    </row>
    <row r="27" spans="3:11" ht="12.75">
      <c r="C27" s="1">
        <v>20</v>
      </c>
      <c r="D27" s="1">
        <v>200</v>
      </c>
      <c r="E27" s="11">
        <f t="shared" si="0"/>
        <v>3.490658503988659</v>
      </c>
      <c r="F27" s="8">
        <f t="shared" si="1"/>
        <v>-5.638155724715451</v>
      </c>
      <c r="G27">
        <f t="shared" si="2"/>
        <v>-2.052120859954012</v>
      </c>
      <c r="I27" s="11">
        <v>6</v>
      </c>
      <c r="J27" s="8">
        <f t="shared" si="3"/>
        <v>5.638155724715451</v>
      </c>
      <c r="K27">
        <f t="shared" si="4"/>
        <v>2.0521208599540124</v>
      </c>
    </row>
    <row r="28" spans="3:11" ht="12.75">
      <c r="C28" s="1">
        <v>21</v>
      </c>
      <c r="D28" s="1">
        <v>210</v>
      </c>
      <c r="E28" s="11">
        <f t="shared" si="0"/>
        <v>3.6651914291880923</v>
      </c>
      <c r="F28" s="8">
        <f t="shared" si="1"/>
        <v>-5.196152422706632</v>
      </c>
      <c r="G28">
        <f t="shared" si="2"/>
        <v>-3.000000000000001</v>
      </c>
      <c r="I28" s="11">
        <v>6.3</v>
      </c>
      <c r="J28" s="8">
        <f t="shared" si="3"/>
        <v>5.9200635109512225</v>
      </c>
      <c r="K28">
        <f t="shared" si="4"/>
        <v>2.1547269029517127</v>
      </c>
    </row>
    <row r="29" spans="3:11" ht="12.75">
      <c r="C29" s="1">
        <v>22</v>
      </c>
      <c r="D29" s="1">
        <v>220</v>
      </c>
      <c r="E29" s="11">
        <f t="shared" si="0"/>
        <v>3.839724354387525</v>
      </c>
      <c r="F29" s="8">
        <f t="shared" si="1"/>
        <v>-4.596266658713868</v>
      </c>
      <c r="G29">
        <f t="shared" si="2"/>
        <v>-3.8567256581192355</v>
      </c>
      <c r="I29" s="11">
        <v>6.6</v>
      </c>
      <c r="J29" s="8">
        <f t="shared" si="3"/>
        <v>6.201971297186995</v>
      </c>
      <c r="K29">
        <f t="shared" si="4"/>
        <v>2.2573329459494134</v>
      </c>
    </row>
    <row r="30" spans="3:11" ht="12.75">
      <c r="C30" s="1">
        <v>23</v>
      </c>
      <c r="D30" s="1">
        <v>230</v>
      </c>
      <c r="E30" s="11">
        <f t="shared" si="0"/>
        <v>4.014257279586958</v>
      </c>
      <c r="F30" s="8">
        <f t="shared" si="1"/>
        <v>-3.856725658119237</v>
      </c>
      <c r="G30">
        <f t="shared" si="2"/>
        <v>-4.596266658713867</v>
      </c>
      <c r="I30" s="11">
        <v>6.9</v>
      </c>
      <c r="J30" s="8">
        <f t="shared" si="3"/>
        <v>6.483879083422768</v>
      </c>
      <c r="K30">
        <f t="shared" si="4"/>
        <v>2.359938988947114</v>
      </c>
    </row>
    <row r="31" spans="3:11" ht="12.75">
      <c r="C31" s="1">
        <v>24</v>
      </c>
      <c r="D31" s="1">
        <v>240</v>
      </c>
      <c r="E31" s="11">
        <f t="shared" si="0"/>
        <v>4.1887902047863905</v>
      </c>
      <c r="F31" s="8">
        <f t="shared" si="1"/>
        <v>-3.0000000000000027</v>
      </c>
      <c r="G31">
        <f t="shared" si="2"/>
        <v>-5.19615242270663</v>
      </c>
      <c r="I31" s="11">
        <v>7.2</v>
      </c>
      <c r="J31" s="8">
        <f t="shared" si="3"/>
        <v>6.765786869658541</v>
      </c>
      <c r="K31">
        <f t="shared" si="4"/>
        <v>2.4625450319448148</v>
      </c>
    </row>
    <row r="32" spans="3:11" ht="12.75">
      <c r="C32" s="1">
        <v>25</v>
      </c>
      <c r="D32" s="1">
        <v>250</v>
      </c>
      <c r="E32" s="11">
        <f t="shared" si="0"/>
        <v>4.363323129985824</v>
      </c>
      <c r="F32" s="8">
        <f t="shared" si="1"/>
        <v>-2.0521208599540115</v>
      </c>
      <c r="G32">
        <f t="shared" si="2"/>
        <v>-5.638155724715451</v>
      </c>
      <c r="I32" s="11">
        <v>7.5</v>
      </c>
      <c r="J32" s="8">
        <f t="shared" si="3"/>
        <v>7.047694655894313</v>
      </c>
      <c r="K32">
        <f t="shared" si="4"/>
        <v>2.5651510749425155</v>
      </c>
    </row>
    <row r="33" spans="3:11" ht="12.75">
      <c r="C33" s="1">
        <v>26</v>
      </c>
      <c r="D33" s="1">
        <v>260</v>
      </c>
      <c r="E33" s="11">
        <f t="shared" si="0"/>
        <v>4.537856055185257</v>
      </c>
      <c r="F33" s="8">
        <f t="shared" si="1"/>
        <v>-1.041889066001582</v>
      </c>
      <c r="G33">
        <f t="shared" si="2"/>
        <v>-5.908846518073248</v>
      </c>
      <c r="I33" s="11">
        <v>7.8</v>
      </c>
      <c r="J33" s="8">
        <f t="shared" si="3"/>
        <v>7.329602442130086</v>
      </c>
      <c r="K33">
        <f t="shared" si="4"/>
        <v>2.6677571179402157</v>
      </c>
    </row>
    <row r="34" spans="3:11" ht="12.75">
      <c r="C34" s="1">
        <v>27</v>
      </c>
      <c r="D34" s="1">
        <v>270</v>
      </c>
      <c r="E34" s="11">
        <f t="shared" si="0"/>
        <v>4.71238898038469</v>
      </c>
      <c r="F34" s="8">
        <f t="shared" si="1"/>
        <v>-1.102633609417758E-15</v>
      </c>
      <c r="G34">
        <f t="shared" si="2"/>
        <v>-6</v>
      </c>
      <c r="I34" s="11">
        <v>8.1</v>
      </c>
      <c r="J34" s="8">
        <f t="shared" si="3"/>
        <v>7.611510228365858</v>
      </c>
      <c r="K34">
        <f t="shared" si="4"/>
        <v>2.7703631609379165</v>
      </c>
    </row>
    <row r="35" spans="3:11" ht="12.75">
      <c r="C35" s="1">
        <v>28</v>
      </c>
      <c r="D35" s="1">
        <v>280</v>
      </c>
      <c r="E35" s="11">
        <f t="shared" si="0"/>
        <v>4.886921905584122</v>
      </c>
      <c r="F35" s="8">
        <f t="shared" si="1"/>
        <v>1.0418890660015798</v>
      </c>
      <c r="G35">
        <f t="shared" si="2"/>
        <v>-5.908846518073249</v>
      </c>
      <c r="I35" s="11">
        <v>8.4</v>
      </c>
      <c r="J35" s="8">
        <f t="shared" si="3"/>
        <v>7.8934180146016315</v>
      </c>
      <c r="K35">
        <f t="shared" si="4"/>
        <v>2.872969203935617</v>
      </c>
    </row>
    <row r="36" spans="3:11" ht="12.75">
      <c r="C36" s="1">
        <v>29</v>
      </c>
      <c r="D36" s="1">
        <v>290</v>
      </c>
      <c r="E36" s="11">
        <f t="shared" si="0"/>
        <v>5.061454830783556</v>
      </c>
      <c r="F36" s="8">
        <f t="shared" si="1"/>
        <v>2.052120859954014</v>
      </c>
      <c r="G36">
        <f t="shared" si="2"/>
        <v>-5.63815572471545</v>
      </c>
      <c r="I36" s="11">
        <v>8.7</v>
      </c>
      <c r="J36" s="8">
        <f t="shared" si="3"/>
        <v>8.175325800837403</v>
      </c>
      <c r="K36">
        <f t="shared" si="4"/>
        <v>2.9755752469333174</v>
      </c>
    </row>
    <row r="37" spans="3:11" ht="12.75">
      <c r="C37" s="1">
        <v>30</v>
      </c>
      <c r="D37" s="1">
        <v>300</v>
      </c>
      <c r="E37" s="11">
        <f t="shared" si="0"/>
        <v>5.235987755982989</v>
      </c>
      <c r="F37" s="8">
        <f t="shared" si="1"/>
        <v>3.000000000000001</v>
      </c>
      <c r="G37">
        <f t="shared" si="2"/>
        <v>-5.196152422706632</v>
      </c>
      <c r="I37" s="11">
        <v>9</v>
      </c>
      <c r="J37" s="8">
        <f t="shared" si="3"/>
        <v>8.457233587073176</v>
      </c>
      <c r="K37">
        <f t="shared" si="4"/>
        <v>3.0781812899310186</v>
      </c>
    </row>
    <row r="38" spans="3:11" ht="12.75">
      <c r="C38" s="1">
        <v>31</v>
      </c>
      <c r="D38" s="1">
        <v>310</v>
      </c>
      <c r="E38" s="11">
        <f t="shared" si="0"/>
        <v>5.410520681182422</v>
      </c>
      <c r="F38" s="8">
        <f t="shared" si="1"/>
        <v>3.8567256581192355</v>
      </c>
      <c r="G38">
        <f t="shared" si="2"/>
        <v>-4.596266658713869</v>
      </c>
      <c r="I38" s="11">
        <v>9.3</v>
      </c>
      <c r="J38" s="8">
        <f t="shared" si="3"/>
        <v>8.739141373308948</v>
      </c>
      <c r="K38">
        <f t="shared" si="4"/>
        <v>3.1807873329287193</v>
      </c>
    </row>
    <row r="39" spans="3:11" ht="12.75">
      <c r="C39" s="1">
        <v>32</v>
      </c>
      <c r="D39" s="1">
        <v>320</v>
      </c>
      <c r="E39" s="11">
        <f t="shared" si="0"/>
        <v>5.585053606381854</v>
      </c>
      <c r="F39" s="8">
        <f t="shared" si="1"/>
        <v>4.5962666587138665</v>
      </c>
      <c r="G39">
        <f t="shared" si="2"/>
        <v>-3.8567256581192373</v>
      </c>
      <c r="I39" s="11">
        <v>9.6</v>
      </c>
      <c r="J39" s="8">
        <f t="shared" si="3"/>
        <v>9.02104915954472</v>
      </c>
      <c r="K39">
        <f t="shared" si="4"/>
        <v>3.2833933759264196</v>
      </c>
    </row>
    <row r="40" spans="3:11" ht="12.75">
      <c r="C40" s="1">
        <v>33</v>
      </c>
      <c r="D40" s="1">
        <v>330</v>
      </c>
      <c r="E40" s="11">
        <f t="shared" si="0"/>
        <v>5.759586531581287</v>
      </c>
      <c r="F40" s="8">
        <f t="shared" si="1"/>
        <v>5.19615242270663</v>
      </c>
      <c r="G40">
        <f t="shared" si="2"/>
        <v>-3.0000000000000027</v>
      </c>
      <c r="I40" s="11">
        <v>9.9</v>
      </c>
      <c r="J40" s="8">
        <f t="shared" si="3"/>
        <v>9.302956945780494</v>
      </c>
      <c r="K40">
        <f t="shared" si="4"/>
        <v>3.3859994189241203</v>
      </c>
    </row>
    <row r="41" spans="3:11" ht="12.75">
      <c r="C41" s="1">
        <v>34</v>
      </c>
      <c r="D41" s="1">
        <v>340</v>
      </c>
      <c r="E41" s="11">
        <f t="shared" si="0"/>
        <v>5.934119456780721</v>
      </c>
      <c r="F41" s="8">
        <f t="shared" si="1"/>
        <v>5.638155724715451</v>
      </c>
      <c r="G41">
        <f t="shared" si="2"/>
        <v>-2.0521208599540115</v>
      </c>
      <c r="I41" s="11">
        <v>10.2</v>
      </c>
      <c r="J41" s="8">
        <f t="shared" si="3"/>
        <v>9.584864732016266</v>
      </c>
      <c r="K41">
        <f t="shared" si="4"/>
        <v>3.4886054619218205</v>
      </c>
    </row>
    <row r="42" spans="3:11" ht="12.75">
      <c r="C42" s="1">
        <v>35</v>
      </c>
      <c r="D42" s="1">
        <v>350</v>
      </c>
      <c r="E42" s="11">
        <f t="shared" si="0"/>
        <v>6.1086523819801535</v>
      </c>
      <c r="F42" s="8">
        <f t="shared" si="1"/>
        <v>5.908846518073248</v>
      </c>
      <c r="G42">
        <f t="shared" si="2"/>
        <v>-1.0418890660015823</v>
      </c>
      <c r="I42" s="11">
        <v>10.5</v>
      </c>
      <c r="J42" s="8">
        <f t="shared" si="3"/>
        <v>9.866772518252038</v>
      </c>
      <c r="K42">
        <f t="shared" si="4"/>
        <v>3.5912115049195217</v>
      </c>
    </row>
    <row r="43" spans="3:11" ht="12.75">
      <c r="C43" s="1">
        <v>36</v>
      </c>
      <c r="D43" s="1">
        <v>360</v>
      </c>
      <c r="E43" s="11">
        <f t="shared" si="0"/>
        <v>6.283185307179586</v>
      </c>
      <c r="F43" s="8">
        <f t="shared" si="1"/>
        <v>6</v>
      </c>
      <c r="G43">
        <f t="shared" si="2"/>
        <v>-1.470178145890344E-15</v>
      </c>
      <c r="I43" s="11">
        <v>10.8</v>
      </c>
      <c r="J43" s="8">
        <f t="shared" si="3"/>
        <v>10.148680304487812</v>
      </c>
      <c r="K43">
        <f t="shared" si="4"/>
        <v>3.6938175479172224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G24"/>
  <sheetViews>
    <sheetView workbookViewId="0" topLeftCell="A1">
      <selection activeCell="A12" sqref="A12"/>
    </sheetView>
  </sheetViews>
  <sheetFormatPr defaultColWidth="9.140625" defaultRowHeight="12.75"/>
  <cols>
    <col min="1" max="16384" width="6.7109375" style="0" customWidth="1"/>
  </cols>
  <sheetData>
    <row r="1" ht="12.75">
      <c r="A1" t="s">
        <v>23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2:3" ht="12.75">
      <c r="B7" s="2"/>
      <c r="C7" s="2"/>
    </row>
    <row r="11" spans="2:6" ht="12.75"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 t="s">
        <v>2</v>
      </c>
      <c r="B12" s="8">
        <v>0</v>
      </c>
      <c r="C12" s="13">
        <f>RADIANS(B12)</f>
        <v>0</v>
      </c>
      <c r="D12" s="13">
        <v>4</v>
      </c>
      <c r="E12" s="4">
        <f>D12*COS(C12)</f>
        <v>4</v>
      </c>
      <c r="F12" s="4">
        <f>D12*SIN(C12)</f>
        <v>0</v>
      </c>
      <c r="G12" s="8"/>
    </row>
    <row r="13" spans="2:6" ht="12.75">
      <c r="B13" s="8">
        <v>10</v>
      </c>
      <c r="C13" s="13">
        <f aca="true" t="shared" si="0" ref="C13:C24">RADIANS(B13)</f>
        <v>0.17453292519943295</v>
      </c>
      <c r="D13" s="13">
        <v>4</v>
      </c>
      <c r="E13" s="4">
        <f aca="true" t="shared" si="1" ref="E13:E21">D13*COS(C13)</f>
        <v>3.939231012048832</v>
      </c>
      <c r="F13" s="4">
        <f aca="true" t="shared" si="2" ref="F13:F21">D13*SIN(C13)</f>
        <v>0.6945927106677213</v>
      </c>
    </row>
    <row r="14" spans="2:6" ht="12.75">
      <c r="B14" s="8">
        <v>20</v>
      </c>
      <c r="C14" s="13">
        <f t="shared" si="0"/>
        <v>0.3490658503988659</v>
      </c>
      <c r="D14" s="13">
        <v>4</v>
      </c>
      <c r="E14" s="4">
        <f t="shared" si="1"/>
        <v>3.7587704831436337</v>
      </c>
      <c r="F14" s="4">
        <f t="shared" si="2"/>
        <v>1.3680805733026749</v>
      </c>
    </row>
    <row r="15" spans="2:6" ht="12.75">
      <c r="B15" s="8">
        <v>30</v>
      </c>
      <c r="C15" s="13">
        <f t="shared" si="0"/>
        <v>0.5235987755982988</v>
      </c>
      <c r="D15" s="13">
        <v>4</v>
      </c>
      <c r="E15" s="4">
        <f t="shared" si="1"/>
        <v>3.464101615137755</v>
      </c>
      <c r="F15" s="4">
        <f t="shared" si="2"/>
        <v>1.9999999999999998</v>
      </c>
    </row>
    <row r="16" spans="2:6" ht="12.75">
      <c r="B16" s="8">
        <v>40</v>
      </c>
      <c r="C16" s="13">
        <f t="shared" si="0"/>
        <v>0.6981317007977318</v>
      </c>
      <c r="D16" s="13">
        <v>4</v>
      </c>
      <c r="E16" s="4">
        <f t="shared" si="1"/>
        <v>3.064177772475912</v>
      </c>
      <c r="F16" s="4">
        <f t="shared" si="2"/>
        <v>2.571150438746157</v>
      </c>
    </row>
    <row r="17" spans="2:6" ht="12.75">
      <c r="B17" s="8">
        <v>50</v>
      </c>
      <c r="C17" s="13">
        <f t="shared" si="0"/>
        <v>0.8726646259971648</v>
      </c>
      <c r="D17" s="13">
        <v>4</v>
      </c>
      <c r="E17" s="4">
        <f t="shared" si="1"/>
        <v>2.5711504387461575</v>
      </c>
      <c r="F17" s="4">
        <f t="shared" si="2"/>
        <v>3.064177772475912</v>
      </c>
    </row>
    <row r="18" spans="2:6" ht="12.75">
      <c r="B18" s="8">
        <v>60</v>
      </c>
      <c r="C18" s="13">
        <f t="shared" si="0"/>
        <v>1.0471975511965976</v>
      </c>
      <c r="D18" s="13">
        <v>4</v>
      </c>
      <c r="E18" s="4">
        <f t="shared" si="1"/>
        <v>2.0000000000000004</v>
      </c>
      <c r="F18" s="4">
        <f t="shared" si="2"/>
        <v>3.4641016151377544</v>
      </c>
    </row>
    <row r="19" spans="2:6" ht="12.75">
      <c r="B19" s="8">
        <v>70</v>
      </c>
      <c r="C19" s="13">
        <f t="shared" si="0"/>
        <v>1.2217304763960306</v>
      </c>
      <c r="D19" s="13">
        <v>4</v>
      </c>
      <c r="E19" s="4">
        <f t="shared" si="1"/>
        <v>1.3680805733026753</v>
      </c>
      <c r="F19" s="4">
        <f t="shared" si="2"/>
        <v>3.7587704831436333</v>
      </c>
    </row>
    <row r="20" spans="2:6" ht="12.75">
      <c r="B20" s="8">
        <v>80</v>
      </c>
      <c r="C20" s="13">
        <f t="shared" si="0"/>
        <v>1.3962634015954636</v>
      </c>
      <c r="D20" s="13">
        <v>4</v>
      </c>
      <c r="E20" s="4">
        <f t="shared" si="1"/>
        <v>0.6945927106677217</v>
      </c>
      <c r="F20" s="4">
        <f t="shared" si="2"/>
        <v>3.939231012048832</v>
      </c>
    </row>
    <row r="21" spans="2:6" ht="12.75">
      <c r="B21" s="8">
        <v>90</v>
      </c>
      <c r="C21" s="13">
        <f t="shared" si="0"/>
        <v>1.5707963267948966</v>
      </c>
      <c r="D21" s="13">
        <v>4</v>
      </c>
      <c r="E21" s="4">
        <f t="shared" si="1"/>
        <v>2.45029690981724E-16</v>
      </c>
      <c r="F21" s="4">
        <f t="shared" si="2"/>
        <v>4</v>
      </c>
    </row>
    <row r="22" spans="2:6" ht="12.75">
      <c r="B22" s="8">
        <v>100</v>
      </c>
      <c r="C22" s="13">
        <f t="shared" si="0"/>
        <v>1.7453292519943295</v>
      </c>
      <c r="D22" s="13">
        <v>4</v>
      </c>
      <c r="E22" s="4">
        <f>D22*COS(C22)</f>
        <v>-0.6945927106677212</v>
      </c>
      <c r="F22" s="4">
        <f>D22*SIN(C22)</f>
        <v>3.939231012048832</v>
      </c>
    </row>
    <row r="23" spans="2:6" ht="12.75">
      <c r="B23" s="8">
        <v>110</v>
      </c>
      <c r="C23" s="13">
        <f t="shared" si="0"/>
        <v>1.9198621771937625</v>
      </c>
      <c r="D23" s="13">
        <v>4</v>
      </c>
      <c r="E23" s="4">
        <f>D23*COS(C23)</f>
        <v>-1.3680805733026749</v>
      </c>
      <c r="F23" s="4">
        <f>D23*SIN(C23)</f>
        <v>3.7587704831436337</v>
      </c>
    </row>
    <row r="24" spans="2:6" ht="12.75">
      <c r="B24" s="8">
        <v>120</v>
      </c>
      <c r="C24" s="13">
        <f t="shared" si="0"/>
        <v>2.0943951023931953</v>
      </c>
      <c r="D24" s="13">
        <v>4</v>
      </c>
      <c r="E24" s="4">
        <f>D24*COS(C24)</f>
        <v>-1.9999999999999991</v>
      </c>
      <c r="F24" s="4">
        <f>D24*SIN(C24)</f>
        <v>3.464101615137755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"/>
  <dimension ref="A1:G24"/>
  <sheetViews>
    <sheetView workbookViewId="0" topLeftCell="A1">
      <selection activeCell="A1" sqref="A1"/>
    </sheetView>
  </sheetViews>
  <sheetFormatPr defaultColWidth="9.140625" defaultRowHeight="12.75"/>
  <cols>
    <col min="1" max="16384" width="6.7109375" style="0" customWidth="1"/>
  </cols>
  <sheetData>
    <row r="1" ht="12.75">
      <c r="A1" t="s">
        <v>23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2:3" ht="12.75">
      <c r="B7" s="2"/>
      <c r="C7" s="2"/>
    </row>
    <row r="8" ht="12.75">
      <c r="B8" t="s">
        <v>13</v>
      </c>
    </row>
    <row r="9" ht="12.75">
      <c r="B9" s="7">
        <v>10</v>
      </c>
    </row>
    <row r="11" spans="2:6" ht="12.75"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 t="s">
        <v>2</v>
      </c>
      <c r="B12" s="7">
        <v>0</v>
      </c>
      <c r="C12" s="4">
        <f aca="true" t="shared" si="0" ref="C12:C24">RADIANS(B12)</f>
        <v>0</v>
      </c>
      <c r="D12" s="14">
        <v>4</v>
      </c>
      <c r="E12" s="4">
        <f aca="true" t="shared" si="1" ref="E12:E24">D12*COS(C12)</f>
        <v>4</v>
      </c>
      <c r="F12" s="4">
        <f aca="true" t="shared" si="2" ref="F12:F24">D12*SIN(C12)</f>
        <v>0</v>
      </c>
      <c r="G12" s="8"/>
    </row>
    <row r="13" spans="2:6" ht="12.75">
      <c r="B13" s="5">
        <f>B12+$B$9</f>
        <v>10</v>
      </c>
      <c r="C13" s="4">
        <f t="shared" si="0"/>
        <v>0.17453292519943295</v>
      </c>
      <c r="D13" s="4">
        <f aca="true" t="shared" si="3" ref="D13:D24">D12</f>
        <v>4</v>
      </c>
      <c r="E13" s="4">
        <f t="shared" si="1"/>
        <v>3.939231012048832</v>
      </c>
      <c r="F13" s="4">
        <f t="shared" si="2"/>
        <v>0.6945927106677213</v>
      </c>
    </row>
    <row r="14" spans="2:6" ht="12.75">
      <c r="B14" s="5">
        <f aca="true" t="shared" si="4" ref="B14:B24">B13+$B$9</f>
        <v>20</v>
      </c>
      <c r="C14" s="4">
        <f t="shared" si="0"/>
        <v>0.3490658503988659</v>
      </c>
      <c r="D14" s="4">
        <f t="shared" si="3"/>
        <v>4</v>
      </c>
      <c r="E14" s="4">
        <f t="shared" si="1"/>
        <v>3.7587704831436337</v>
      </c>
      <c r="F14" s="4">
        <f t="shared" si="2"/>
        <v>1.3680805733026749</v>
      </c>
    </row>
    <row r="15" spans="2:6" ht="12.75">
      <c r="B15" s="5">
        <f t="shared" si="4"/>
        <v>30</v>
      </c>
      <c r="C15" s="4">
        <f t="shared" si="0"/>
        <v>0.5235987755982988</v>
      </c>
      <c r="D15" s="4">
        <f t="shared" si="3"/>
        <v>4</v>
      </c>
      <c r="E15" s="4">
        <f t="shared" si="1"/>
        <v>3.464101615137755</v>
      </c>
      <c r="F15" s="4">
        <f t="shared" si="2"/>
        <v>1.9999999999999998</v>
      </c>
    </row>
    <row r="16" spans="2:6" ht="12.75">
      <c r="B16" s="5">
        <f t="shared" si="4"/>
        <v>40</v>
      </c>
      <c r="C16" s="4">
        <f t="shared" si="0"/>
        <v>0.6981317007977318</v>
      </c>
      <c r="D16" s="4">
        <f t="shared" si="3"/>
        <v>4</v>
      </c>
      <c r="E16" s="4">
        <f t="shared" si="1"/>
        <v>3.064177772475912</v>
      </c>
      <c r="F16" s="4">
        <f t="shared" si="2"/>
        <v>2.571150438746157</v>
      </c>
    </row>
    <row r="17" spans="2:6" ht="12.75">
      <c r="B17" s="5">
        <f t="shared" si="4"/>
        <v>50</v>
      </c>
      <c r="C17" s="4">
        <f t="shared" si="0"/>
        <v>0.8726646259971648</v>
      </c>
      <c r="D17" s="4">
        <f t="shared" si="3"/>
        <v>4</v>
      </c>
      <c r="E17" s="4">
        <f t="shared" si="1"/>
        <v>2.5711504387461575</v>
      </c>
      <c r="F17" s="4">
        <f t="shared" si="2"/>
        <v>3.064177772475912</v>
      </c>
    </row>
    <row r="18" spans="2:6" ht="12.75">
      <c r="B18" s="5">
        <f t="shared" si="4"/>
        <v>60</v>
      </c>
      <c r="C18" s="4">
        <f t="shared" si="0"/>
        <v>1.0471975511965976</v>
      </c>
      <c r="D18" s="4">
        <f t="shared" si="3"/>
        <v>4</v>
      </c>
      <c r="E18" s="4">
        <f t="shared" si="1"/>
        <v>2.0000000000000004</v>
      </c>
      <c r="F18" s="4">
        <f t="shared" si="2"/>
        <v>3.4641016151377544</v>
      </c>
    </row>
    <row r="19" spans="2:6" ht="12.75">
      <c r="B19" s="5">
        <f t="shared" si="4"/>
        <v>70</v>
      </c>
      <c r="C19" s="4">
        <f t="shared" si="0"/>
        <v>1.2217304763960306</v>
      </c>
      <c r="D19" s="4">
        <f t="shared" si="3"/>
        <v>4</v>
      </c>
      <c r="E19" s="4">
        <f t="shared" si="1"/>
        <v>1.3680805733026753</v>
      </c>
      <c r="F19" s="4">
        <f t="shared" si="2"/>
        <v>3.7587704831436333</v>
      </c>
    </row>
    <row r="20" spans="2:6" ht="12.75">
      <c r="B20" s="5">
        <f t="shared" si="4"/>
        <v>80</v>
      </c>
      <c r="C20" s="4">
        <f t="shared" si="0"/>
        <v>1.3962634015954636</v>
      </c>
      <c r="D20" s="4">
        <f t="shared" si="3"/>
        <v>4</v>
      </c>
      <c r="E20" s="4">
        <f t="shared" si="1"/>
        <v>0.6945927106677217</v>
      </c>
      <c r="F20" s="4">
        <f t="shared" si="2"/>
        <v>3.939231012048832</v>
      </c>
    </row>
    <row r="21" spans="2:6" ht="12.75">
      <c r="B21" s="5">
        <f t="shared" si="4"/>
        <v>90</v>
      </c>
      <c r="C21" s="4">
        <f t="shared" si="0"/>
        <v>1.5707963267948966</v>
      </c>
      <c r="D21" s="4">
        <f t="shared" si="3"/>
        <v>4</v>
      </c>
      <c r="E21" s="4">
        <f t="shared" si="1"/>
        <v>2.45029690981724E-16</v>
      </c>
      <c r="F21" s="4">
        <f t="shared" si="2"/>
        <v>4</v>
      </c>
    </row>
    <row r="22" spans="2:6" ht="12.75">
      <c r="B22" s="5">
        <f t="shared" si="4"/>
        <v>100</v>
      </c>
      <c r="C22" s="4">
        <f t="shared" si="0"/>
        <v>1.7453292519943295</v>
      </c>
      <c r="D22" s="4">
        <f t="shared" si="3"/>
        <v>4</v>
      </c>
      <c r="E22" s="4">
        <f t="shared" si="1"/>
        <v>-0.6945927106677212</v>
      </c>
      <c r="F22" s="4">
        <f t="shared" si="2"/>
        <v>3.939231012048832</v>
      </c>
    </row>
    <row r="23" spans="2:6" ht="12.75">
      <c r="B23" s="5">
        <f t="shared" si="4"/>
        <v>110</v>
      </c>
      <c r="C23" s="4">
        <f t="shared" si="0"/>
        <v>1.9198621771937625</v>
      </c>
      <c r="D23" s="4">
        <f t="shared" si="3"/>
        <v>4</v>
      </c>
      <c r="E23" s="4">
        <f t="shared" si="1"/>
        <v>-1.3680805733026749</v>
      </c>
      <c r="F23" s="4">
        <f t="shared" si="2"/>
        <v>3.7587704831436337</v>
      </c>
    </row>
    <row r="24" spans="2:6" ht="12.75">
      <c r="B24" s="5">
        <f t="shared" si="4"/>
        <v>120</v>
      </c>
      <c r="C24" s="4">
        <f t="shared" si="0"/>
        <v>2.0943951023931953</v>
      </c>
      <c r="D24" s="4">
        <f t="shared" si="3"/>
        <v>4</v>
      </c>
      <c r="E24" s="4">
        <f t="shared" si="1"/>
        <v>-1.9999999999999991</v>
      </c>
      <c r="F24" s="4">
        <f t="shared" si="2"/>
        <v>3.464101615137755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6"/>
  <dimension ref="A1:G24"/>
  <sheetViews>
    <sheetView workbookViewId="0" topLeftCell="A1">
      <selection activeCell="J32" sqref="J32"/>
    </sheetView>
  </sheetViews>
  <sheetFormatPr defaultColWidth="9.140625" defaultRowHeight="12.75"/>
  <cols>
    <col min="1" max="16384" width="6.7109375" style="0" customWidth="1"/>
  </cols>
  <sheetData>
    <row r="1" ht="12.75">
      <c r="A1" t="s">
        <v>23</v>
      </c>
    </row>
    <row r="4" ht="12.75">
      <c r="B4" s="7">
        <v>0.2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2:4" ht="12.75">
      <c r="B7" s="2"/>
      <c r="C7" s="2"/>
      <c r="D7" s="7">
        <v>0.1</v>
      </c>
    </row>
    <row r="8" ht="12.75">
      <c r="B8" t="s">
        <v>13</v>
      </c>
    </row>
    <row r="9" ht="12.75">
      <c r="B9" s="9">
        <v>10</v>
      </c>
    </row>
    <row r="11" spans="1:6" ht="12.75">
      <c r="A11" s="7">
        <v>1</v>
      </c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/>
      <c r="B12" s="9">
        <v>0</v>
      </c>
      <c r="C12" s="4">
        <f aca="true" t="shared" si="0" ref="C12:C24">RADIANS(B12)</f>
        <v>0</v>
      </c>
      <c r="D12" s="3">
        <v>4</v>
      </c>
      <c r="E12" s="4">
        <f aca="true" t="shared" si="1" ref="E12:E24">D12*COS(C12)</f>
        <v>4</v>
      </c>
      <c r="F12" s="4">
        <f aca="true" t="shared" si="2" ref="F12:F24">D12*SIN(C12)</f>
        <v>0</v>
      </c>
      <c r="G12" s="8"/>
    </row>
    <row r="13" spans="2:6" ht="12.75">
      <c r="B13" s="5">
        <f aca="true" t="shared" si="3" ref="B13:B24">B12+$B$9</f>
        <v>10</v>
      </c>
      <c r="C13" s="4">
        <f t="shared" si="0"/>
        <v>0.17453292519943295</v>
      </c>
      <c r="D13" s="4">
        <f aca="true" t="shared" si="4" ref="D13:D24">D12</f>
        <v>4</v>
      </c>
      <c r="E13" s="4">
        <f t="shared" si="1"/>
        <v>3.939231012048832</v>
      </c>
      <c r="F13" s="4">
        <f t="shared" si="2"/>
        <v>0.6945927106677213</v>
      </c>
    </row>
    <row r="14" spans="2:6" ht="12.75">
      <c r="B14" s="5">
        <f t="shared" si="3"/>
        <v>20</v>
      </c>
      <c r="C14" s="4">
        <f t="shared" si="0"/>
        <v>0.3490658503988659</v>
      </c>
      <c r="D14" s="4">
        <f t="shared" si="4"/>
        <v>4</v>
      </c>
      <c r="E14" s="4">
        <f t="shared" si="1"/>
        <v>3.7587704831436337</v>
      </c>
      <c r="F14" s="4">
        <f t="shared" si="2"/>
        <v>1.3680805733026749</v>
      </c>
    </row>
    <row r="15" spans="2:6" ht="12.75">
      <c r="B15" s="5">
        <f t="shared" si="3"/>
        <v>30</v>
      </c>
      <c r="C15" s="4">
        <f t="shared" si="0"/>
        <v>0.5235987755982988</v>
      </c>
      <c r="D15" s="4">
        <f t="shared" si="4"/>
        <v>4</v>
      </c>
      <c r="E15" s="4">
        <f t="shared" si="1"/>
        <v>3.464101615137755</v>
      </c>
      <c r="F15" s="4">
        <f t="shared" si="2"/>
        <v>1.9999999999999998</v>
      </c>
    </row>
    <row r="16" spans="2:6" ht="12.75">
      <c r="B16" s="5">
        <f t="shared" si="3"/>
        <v>40</v>
      </c>
      <c r="C16" s="4">
        <f t="shared" si="0"/>
        <v>0.6981317007977318</v>
      </c>
      <c r="D16" s="4">
        <f t="shared" si="4"/>
        <v>4</v>
      </c>
      <c r="E16" s="4">
        <f t="shared" si="1"/>
        <v>3.064177772475912</v>
      </c>
      <c r="F16" s="4">
        <f t="shared" si="2"/>
        <v>2.571150438746157</v>
      </c>
    </row>
    <row r="17" spans="2:6" ht="12.75">
      <c r="B17" s="5">
        <f t="shared" si="3"/>
        <v>50</v>
      </c>
      <c r="C17" s="4">
        <f t="shared" si="0"/>
        <v>0.8726646259971648</v>
      </c>
      <c r="D17" s="4">
        <f t="shared" si="4"/>
        <v>4</v>
      </c>
      <c r="E17" s="4">
        <f t="shared" si="1"/>
        <v>2.5711504387461575</v>
      </c>
      <c r="F17" s="4">
        <f t="shared" si="2"/>
        <v>3.064177772475912</v>
      </c>
    </row>
    <row r="18" spans="2:6" ht="12.75">
      <c r="B18" s="5">
        <f t="shared" si="3"/>
        <v>60</v>
      </c>
      <c r="C18" s="4">
        <f t="shared" si="0"/>
        <v>1.0471975511965976</v>
      </c>
      <c r="D18" s="4">
        <f t="shared" si="4"/>
        <v>4</v>
      </c>
      <c r="E18" s="4">
        <f t="shared" si="1"/>
        <v>2.0000000000000004</v>
      </c>
      <c r="F18" s="4">
        <f t="shared" si="2"/>
        <v>3.4641016151377544</v>
      </c>
    </row>
    <row r="19" spans="2:6" ht="12.75">
      <c r="B19" s="5">
        <f t="shared" si="3"/>
        <v>70</v>
      </c>
      <c r="C19" s="4">
        <f t="shared" si="0"/>
        <v>1.2217304763960306</v>
      </c>
      <c r="D19" s="4">
        <f t="shared" si="4"/>
        <v>4</v>
      </c>
      <c r="E19" s="4">
        <f t="shared" si="1"/>
        <v>1.3680805733026753</v>
      </c>
      <c r="F19" s="4">
        <f t="shared" si="2"/>
        <v>3.7587704831436333</v>
      </c>
    </row>
    <row r="20" spans="2:6" ht="12.75">
      <c r="B20" s="5">
        <f t="shared" si="3"/>
        <v>80</v>
      </c>
      <c r="C20" s="4">
        <f t="shared" si="0"/>
        <v>1.3962634015954636</v>
      </c>
      <c r="D20" s="4">
        <f t="shared" si="4"/>
        <v>4</v>
      </c>
      <c r="E20" s="4">
        <f t="shared" si="1"/>
        <v>0.6945927106677217</v>
      </c>
      <c r="F20" s="4">
        <f t="shared" si="2"/>
        <v>3.939231012048832</v>
      </c>
    </row>
    <row r="21" spans="2:6" ht="12.75">
      <c r="B21" s="5">
        <f t="shared" si="3"/>
        <v>90</v>
      </c>
      <c r="C21" s="4">
        <f t="shared" si="0"/>
        <v>1.5707963267948966</v>
      </c>
      <c r="D21" s="4">
        <f t="shared" si="4"/>
        <v>4</v>
      </c>
      <c r="E21" s="4">
        <f t="shared" si="1"/>
        <v>2.45029690981724E-16</v>
      </c>
      <c r="F21" s="4">
        <f t="shared" si="2"/>
        <v>4</v>
      </c>
    </row>
    <row r="22" spans="2:6" ht="12.75">
      <c r="B22" s="5">
        <f t="shared" si="3"/>
        <v>100</v>
      </c>
      <c r="C22" s="4">
        <f t="shared" si="0"/>
        <v>1.7453292519943295</v>
      </c>
      <c r="D22" s="4">
        <f t="shared" si="4"/>
        <v>4</v>
      </c>
      <c r="E22" s="4">
        <f t="shared" si="1"/>
        <v>-0.6945927106677212</v>
      </c>
      <c r="F22" s="4">
        <f t="shared" si="2"/>
        <v>3.939231012048832</v>
      </c>
    </row>
    <row r="23" spans="2:6" ht="12.75">
      <c r="B23" s="5">
        <f t="shared" si="3"/>
        <v>110</v>
      </c>
      <c r="C23" s="4">
        <f t="shared" si="0"/>
        <v>1.9198621771937625</v>
      </c>
      <c r="D23" s="4">
        <f t="shared" si="4"/>
        <v>4</v>
      </c>
      <c r="E23" s="4">
        <f t="shared" si="1"/>
        <v>-1.3680805733026749</v>
      </c>
      <c r="F23" s="4">
        <f t="shared" si="2"/>
        <v>3.7587704831436337</v>
      </c>
    </row>
    <row r="24" spans="2:6" ht="12.75">
      <c r="B24" s="5">
        <f t="shared" si="3"/>
        <v>120</v>
      </c>
      <c r="C24" s="4">
        <f t="shared" si="0"/>
        <v>2.0943951023931953</v>
      </c>
      <c r="D24" s="4">
        <f t="shared" si="4"/>
        <v>4</v>
      </c>
      <c r="E24" s="4">
        <f t="shared" si="1"/>
        <v>-1.9999999999999991</v>
      </c>
      <c r="F24" s="4">
        <f t="shared" si="2"/>
        <v>3.464101615137755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7"/>
  <dimension ref="A1:G24"/>
  <sheetViews>
    <sheetView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29</v>
      </c>
    </row>
    <row r="4" spans="2:4" ht="12.75">
      <c r="B4" s="7">
        <v>0.2</v>
      </c>
      <c r="D4" t="s">
        <v>13</v>
      </c>
    </row>
    <row r="5" spans="1:4" ht="12.75">
      <c r="A5" s="8"/>
      <c r="B5" s="8"/>
      <c r="C5" s="8"/>
      <c r="D5" s="7">
        <v>0.4</v>
      </c>
    </row>
    <row r="6" spans="1:4" ht="12.75">
      <c r="A6" s="8"/>
      <c r="B6" s="8"/>
      <c r="C6" s="8"/>
      <c r="D6" s="8"/>
    </row>
    <row r="7" spans="2:4" ht="12.75">
      <c r="B7" s="2"/>
      <c r="C7" s="2"/>
      <c r="D7" s="7">
        <v>0.1</v>
      </c>
    </row>
    <row r="8" ht="12.75">
      <c r="B8" t="s">
        <v>13</v>
      </c>
    </row>
    <row r="9" ht="12.75">
      <c r="B9" s="9">
        <v>10</v>
      </c>
    </row>
    <row r="11" spans="1:6" ht="12.75">
      <c r="A11" s="7">
        <v>1</v>
      </c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/>
      <c r="B12" s="9">
        <v>0</v>
      </c>
      <c r="C12" s="4">
        <f aca="true" t="shared" si="0" ref="C12:C24">RADIANS(B12)</f>
        <v>0</v>
      </c>
      <c r="D12" s="3">
        <v>4</v>
      </c>
      <c r="E12" s="4">
        <f aca="true" t="shared" si="1" ref="E12:E24">D12*COS(C12)</f>
        <v>4</v>
      </c>
      <c r="F12" s="4">
        <f aca="true" t="shared" si="2" ref="F12:F24">D12*SIN(C12)</f>
        <v>0</v>
      </c>
      <c r="G12" s="8"/>
    </row>
    <row r="13" spans="2:6" ht="12.75">
      <c r="B13" s="5">
        <f aca="true" t="shared" si="3" ref="B13:B24">B12+$B$9</f>
        <v>10</v>
      </c>
      <c r="C13" s="4">
        <f t="shared" si="0"/>
        <v>0.17453292519943295</v>
      </c>
      <c r="D13" s="4">
        <f>D12+$D$5</f>
        <v>4.4</v>
      </c>
      <c r="E13" s="4">
        <f t="shared" si="1"/>
        <v>4.333154113253715</v>
      </c>
      <c r="F13" s="4">
        <f t="shared" si="2"/>
        <v>0.7640519817344935</v>
      </c>
    </row>
    <row r="14" spans="2:6" ht="12.75">
      <c r="B14" s="5">
        <f t="shared" si="3"/>
        <v>20</v>
      </c>
      <c r="C14" s="4">
        <f t="shared" si="0"/>
        <v>0.3490658503988659</v>
      </c>
      <c r="D14" s="4">
        <f aca="true" t="shared" si="4" ref="D14:D24">D13+$D$5</f>
        <v>4.800000000000001</v>
      </c>
      <c r="E14" s="4">
        <f t="shared" si="1"/>
        <v>4.510524579772361</v>
      </c>
      <c r="F14" s="4">
        <f t="shared" si="2"/>
        <v>1.64169668796321</v>
      </c>
    </row>
    <row r="15" spans="2:6" ht="12.75">
      <c r="B15" s="5">
        <f t="shared" si="3"/>
        <v>30</v>
      </c>
      <c r="C15" s="4">
        <f t="shared" si="0"/>
        <v>0.5235987755982988</v>
      </c>
      <c r="D15" s="4">
        <f t="shared" si="4"/>
        <v>5.200000000000001</v>
      </c>
      <c r="E15" s="4">
        <f t="shared" si="1"/>
        <v>4.503332099679082</v>
      </c>
      <c r="F15" s="4">
        <f t="shared" si="2"/>
        <v>2.6</v>
      </c>
    </row>
    <row r="16" spans="2:6" ht="12.75">
      <c r="B16" s="5">
        <f t="shared" si="3"/>
        <v>40</v>
      </c>
      <c r="C16" s="4">
        <f t="shared" si="0"/>
        <v>0.6981317007977318</v>
      </c>
      <c r="D16" s="4">
        <f t="shared" si="4"/>
        <v>5.600000000000001</v>
      </c>
      <c r="E16" s="4">
        <f t="shared" si="1"/>
        <v>4.289848881466278</v>
      </c>
      <c r="F16" s="4">
        <f t="shared" si="2"/>
        <v>3.5996106142446207</v>
      </c>
    </row>
    <row r="17" spans="2:6" ht="12.75">
      <c r="B17" s="5">
        <f t="shared" si="3"/>
        <v>50</v>
      </c>
      <c r="C17" s="4">
        <f t="shared" si="0"/>
        <v>0.8726646259971648</v>
      </c>
      <c r="D17" s="4">
        <f t="shared" si="4"/>
        <v>6.000000000000002</v>
      </c>
      <c r="E17" s="4">
        <f t="shared" si="1"/>
        <v>3.8567256581192373</v>
      </c>
      <c r="F17" s="4">
        <f t="shared" si="2"/>
        <v>4.596266658713869</v>
      </c>
    </row>
    <row r="18" spans="2:6" ht="12.75">
      <c r="B18" s="5">
        <f t="shared" si="3"/>
        <v>60</v>
      </c>
      <c r="C18" s="4">
        <f t="shared" si="0"/>
        <v>1.0471975511965976</v>
      </c>
      <c r="D18" s="4">
        <f t="shared" si="4"/>
        <v>6.400000000000002</v>
      </c>
      <c r="E18" s="4">
        <f t="shared" si="1"/>
        <v>3.200000000000002</v>
      </c>
      <c r="F18" s="4">
        <f t="shared" si="2"/>
        <v>5.542562584220409</v>
      </c>
    </row>
    <row r="19" spans="2:6" ht="12.75">
      <c r="B19" s="5">
        <f t="shared" si="3"/>
        <v>70</v>
      </c>
      <c r="C19" s="4">
        <f t="shared" si="0"/>
        <v>1.2217304763960306</v>
      </c>
      <c r="D19" s="4">
        <f t="shared" si="4"/>
        <v>6.8000000000000025</v>
      </c>
      <c r="E19" s="4">
        <f t="shared" si="1"/>
        <v>2.3257369746145486</v>
      </c>
      <c r="F19" s="4">
        <f t="shared" si="2"/>
        <v>6.389909821344179</v>
      </c>
    </row>
    <row r="20" spans="2:6" ht="12.75">
      <c r="B20" s="5">
        <f t="shared" si="3"/>
        <v>80</v>
      </c>
      <c r="C20" s="4">
        <f t="shared" si="0"/>
        <v>1.3962634015954636</v>
      </c>
      <c r="D20" s="4">
        <f t="shared" si="4"/>
        <v>7.200000000000003</v>
      </c>
      <c r="E20" s="4">
        <f t="shared" si="1"/>
        <v>1.2502668792018994</v>
      </c>
      <c r="F20" s="4">
        <f t="shared" si="2"/>
        <v>7.0906158216879005</v>
      </c>
    </row>
    <row r="21" spans="2:6" ht="12.75">
      <c r="B21" s="5">
        <f t="shared" si="3"/>
        <v>90</v>
      </c>
      <c r="C21" s="4">
        <f t="shared" si="0"/>
        <v>1.5707963267948966</v>
      </c>
      <c r="D21" s="4">
        <f t="shared" si="4"/>
        <v>7.600000000000003</v>
      </c>
      <c r="E21" s="4">
        <f t="shared" si="1"/>
        <v>4.655564128652758E-16</v>
      </c>
      <c r="F21" s="4">
        <f t="shared" si="2"/>
        <v>7.600000000000003</v>
      </c>
    </row>
    <row r="22" spans="2:6" ht="12.75">
      <c r="B22" s="5">
        <f t="shared" si="3"/>
        <v>100</v>
      </c>
      <c r="C22" s="4">
        <f t="shared" si="0"/>
        <v>1.7453292519943295</v>
      </c>
      <c r="D22" s="4">
        <f t="shared" si="4"/>
        <v>8.000000000000004</v>
      </c>
      <c r="E22" s="4">
        <f t="shared" si="1"/>
        <v>-1.389185421335443</v>
      </c>
      <c r="F22" s="4">
        <f t="shared" si="2"/>
        <v>7.878462024097668</v>
      </c>
    </row>
    <row r="23" spans="2:6" ht="12.75">
      <c r="B23" s="5">
        <f t="shared" si="3"/>
        <v>110</v>
      </c>
      <c r="C23" s="4">
        <f t="shared" si="0"/>
        <v>1.9198621771937625</v>
      </c>
      <c r="D23" s="4">
        <f t="shared" si="4"/>
        <v>8.400000000000004</v>
      </c>
      <c r="E23" s="4">
        <f t="shared" si="1"/>
        <v>-2.8729692039356185</v>
      </c>
      <c r="F23" s="4">
        <f t="shared" si="2"/>
        <v>7.893418014601634</v>
      </c>
    </row>
    <row r="24" spans="2:6" ht="12.75">
      <c r="B24" s="5">
        <f t="shared" si="3"/>
        <v>120</v>
      </c>
      <c r="C24" s="4">
        <f t="shared" si="0"/>
        <v>2.0943951023931953</v>
      </c>
      <c r="D24" s="4">
        <f t="shared" si="4"/>
        <v>8.800000000000004</v>
      </c>
      <c r="E24" s="4">
        <f t="shared" si="1"/>
        <v>-4.4</v>
      </c>
      <c r="F24" s="4">
        <f t="shared" si="2"/>
        <v>7.621023553303064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8"/>
  <dimension ref="A1:G24"/>
  <sheetViews>
    <sheetView workbookViewId="0" topLeftCell="A1">
      <selection activeCell="A1" sqref="A1"/>
    </sheetView>
  </sheetViews>
  <sheetFormatPr defaultColWidth="9.140625" defaultRowHeight="12.75"/>
  <cols>
    <col min="1" max="16384" width="6.7109375" style="0" customWidth="1"/>
  </cols>
  <sheetData>
    <row r="1" ht="12.75">
      <c r="A1" t="s">
        <v>29</v>
      </c>
    </row>
    <row r="3" ht="12.75">
      <c r="E3" s="7">
        <v>0.01</v>
      </c>
    </row>
    <row r="4" spans="2:4" ht="12.75">
      <c r="B4" s="7">
        <v>0.2</v>
      </c>
      <c r="D4" t="s">
        <v>13</v>
      </c>
    </row>
    <row r="5" spans="1:4" ht="12.75">
      <c r="A5" s="8"/>
      <c r="B5" s="8"/>
      <c r="C5" s="8"/>
      <c r="D5" s="9">
        <v>0.4</v>
      </c>
    </row>
    <row r="6" spans="1:4" ht="12.75">
      <c r="A6" s="8"/>
      <c r="B6" s="8"/>
      <c r="C6" s="8"/>
      <c r="D6" s="8"/>
    </row>
    <row r="7" spans="2:4" ht="12.75">
      <c r="B7" s="2"/>
      <c r="C7" s="2"/>
      <c r="D7" s="7">
        <v>0.1</v>
      </c>
    </row>
    <row r="8" ht="12.75">
      <c r="B8" t="s">
        <v>13</v>
      </c>
    </row>
    <row r="9" ht="12.75">
      <c r="B9" s="9">
        <v>10</v>
      </c>
    </row>
    <row r="11" spans="1:6" ht="12.75">
      <c r="A11" s="7">
        <v>1</v>
      </c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/>
      <c r="B12" s="9">
        <v>0</v>
      </c>
      <c r="C12" s="4">
        <f aca="true" t="shared" si="0" ref="C12:C24">RADIANS(B12)</f>
        <v>0</v>
      </c>
      <c r="D12" s="3">
        <v>4</v>
      </c>
      <c r="E12" s="4">
        <f aca="true" t="shared" si="1" ref="E12:E24">D12*COS(C12)</f>
        <v>4</v>
      </c>
      <c r="F12" s="4">
        <f aca="true" t="shared" si="2" ref="F12:F24">D12*SIN(C12)</f>
        <v>0</v>
      </c>
      <c r="G12" s="8"/>
    </row>
    <row r="13" spans="2:6" ht="12.75">
      <c r="B13" s="5">
        <f aca="true" t="shared" si="3" ref="B13:B24">B12+$B$9</f>
        <v>10</v>
      </c>
      <c r="C13" s="4">
        <f t="shared" si="0"/>
        <v>0.17453292519943295</v>
      </c>
      <c r="D13" s="4">
        <f aca="true" t="shared" si="4" ref="D13:D24">D12+$D$5</f>
        <v>4.4</v>
      </c>
      <c r="E13" s="4">
        <f t="shared" si="1"/>
        <v>4.333154113253715</v>
      </c>
      <c r="F13" s="4">
        <f t="shared" si="2"/>
        <v>0.7640519817344935</v>
      </c>
    </row>
    <row r="14" spans="2:6" ht="12.75">
      <c r="B14" s="5">
        <f t="shared" si="3"/>
        <v>20</v>
      </c>
      <c r="C14" s="4">
        <f t="shared" si="0"/>
        <v>0.3490658503988659</v>
      </c>
      <c r="D14" s="4">
        <f t="shared" si="4"/>
        <v>4.800000000000001</v>
      </c>
      <c r="E14" s="4">
        <f t="shared" si="1"/>
        <v>4.510524579772361</v>
      </c>
      <c r="F14" s="4">
        <f t="shared" si="2"/>
        <v>1.64169668796321</v>
      </c>
    </row>
    <row r="15" spans="2:6" ht="12.75">
      <c r="B15" s="5">
        <f t="shared" si="3"/>
        <v>30</v>
      </c>
      <c r="C15" s="4">
        <f t="shared" si="0"/>
        <v>0.5235987755982988</v>
      </c>
      <c r="D15" s="4">
        <f t="shared" si="4"/>
        <v>5.200000000000001</v>
      </c>
      <c r="E15" s="4">
        <f t="shared" si="1"/>
        <v>4.503332099679082</v>
      </c>
      <c r="F15" s="4">
        <f t="shared" si="2"/>
        <v>2.6</v>
      </c>
    </row>
    <row r="16" spans="2:6" ht="12.75">
      <c r="B16" s="5">
        <f t="shared" si="3"/>
        <v>40</v>
      </c>
      <c r="C16" s="4">
        <f t="shared" si="0"/>
        <v>0.6981317007977318</v>
      </c>
      <c r="D16" s="4">
        <f t="shared" si="4"/>
        <v>5.600000000000001</v>
      </c>
      <c r="E16" s="4">
        <f t="shared" si="1"/>
        <v>4.289848881466278</v>
      </c>
      <c r="F16" s="4">
        <f t="shared" si="2"/>
        <v>3.5996106142446207</v>
      </c>
    </row>
    <row r="17" spans="2:6" ht="12.75">
      <c r="B17" s="5">
        <f t="shared" si="3"/>
        <v>50</v>
      </c>
      <c r="C17" s="4">
        <f t="shared" si="0"/>
        <v>0.8726646259971648</v>
      </c>
      <c r="D17" s="4">
        <f t="shared" si="4"/>
        <v>6.000000000000002</v>
      </c>
      <c r="E17" s="4">
        <f t="shared" si="1"/>
        <v>3.8567256581192373</v>
      </c>
      <c r="F17" s="4">
        <f t="shared" si="2"/>
        <v>4.596266658713869</v>
      </c>
    </row>
    <row r="18" spans="2:6" ht="12.75">
      <c r="B18" s="5">
        <f t="shared" si="3"/>
        <v>60</v>
      </c>
      <c r="C18" s="4">
        <f t="shared" si="0"/>
        <v>1.0471975511965976</v>
      </c>
      <c r="D18" s="4">
        <f t="shared" si="4"/>
        <v>6.400000000000002</v>
      </c>
      <c r="E18" s="4">
        <f t="shared" si="1"/>
        <v>3.200000000000002</v>
      </c>
      <c r="F18" s="4">
        <f t="shared" si="2"/>
        <v>5.542562584220409</v>
      </c>
    </row>
    <row r="19" spans="2:6" ht="12.75">
      <c r="B19" s="5">
        <f t="shared" si="3"/>
        <v>70</v>
      </c>
      <c r="C19" s="4">
        <f t="shared" si="0"/>
        <v>1.2217304763960306</v>
      </c>
      <c r="D19" s="4">
        <f t="shared" si="4"/>
        <v>6.8000000000000025</v>
      </c>
      <c r="E19" s="4">
        <f t="shared" si="1"/>
        <v>2.3257369746145486</v>
      </c>
      <c r="F19" s="4">
        <f t="shared" si="2"/>
        <v>6.389909821344179</v>
      </c>
    </row>
    <row r="20" spans="2:6" ht="12.75">
      <c r="B20" s="5">
        <f t="shared" si="3"/>
        <v>80</v>
      </c>
      <c r="C20" s="4">
        <f t="shared" si="0"/>
        <v>1.3962634015954636</v>
      </c>
      <c r="D20" s="4">
        <f t="shared" si="4"/>
        <v>7.200000000000003</v>
      </c>
      <c r="E20" s="4">
        <f t="shared" si="1"/>
        <v>1.2502668792018994</v>
      </c>
      <c r="F20" s="4">
        <f t="shared" si="2"/>
        <v>7.0906158216879005</v>
      </c>
    </row>
    <row r="21" spans="2:6" ht="12.75">
      <c r="B21" s="5">
        <f t="shared" si="3"/>
        <v>90</v>
      </c>
      <c r="C21" s="4">
        <f t="shared" si="0"/>
        <v>1.5707963267948966</v>
      </c>
      <c r="D21" s="4">
        <f t="shared" si="4"/>
        <v>7.600000000000003</v>
      </c>
      <c r="E21" s="4">
        <f t="shared" si="1"/>
        <v>4.655564128652758E-16</v>
      </c>
      <c r="F21" s="4">
        <f t="shared" si="2"/>
        <v>7.600000000000003</v>
      </c>
    </row>
    <row r="22" spans="2:6" ht="12.75">
      <c r="B22" s="5">
        <f t="shared" si="3"/>
        <v>100</v>
      </c>
      <c r="C22" s="4">
        <f t="shared" si="0"/>
        <v>1.7453292519943295</v>
      </c>
      <c r="D22" s="4">
        <f t="shared" si="4"/>
        <v>8.000000000000004</v>
      </c>
      <c r="E22" s="4">
        <f t="shared" si="1"/>
        <v>-1.389185421335443</v>
      </c>
      <c r="F22" s="4">
        <f t="shared" si="2"/>
        <v>7.878462024097668</v>
      </c>
    </row>
    <row r="23" spans="2:6" ht="12.75">
      <c r="B23" s="5">
        <f t="shared" si="3"/>
        <v>110</v>
      </c>
      <c r="C23" s="4">
        <f t="shared" si="0"/>
        <v>1.9198621771937625</v>
      </c>
      <c r="D23" s="4">
        <f t="shared" si="4"/>
        <v>8.400000000000004</v>
      </c>
      <c r="E23" s="4">
        <f t="shared" si="1"/>
        <v>-2.8729692039356185</v>
      </c>
      <c r="F23" s="4">
        <f t="shared" si="2"/>
        <v>7.893418014601634</v>
      </c>
    </row>
    <row r="24" spans="2:6" ht="12.75">
      <c r="B24" s="5">
        <f t="shared" si="3"/>
        <v>120</v>
      </c>
      <c r="C24" s="4">
        <f t="shared" si="0"/>
        <v>2.0943951023931953</v>
      </c>
      <c r="D24" s="4">
        <f t="shared" si="4"/>
        <v>8.800000000000004</v>
      </c>
      <c r="E24" s="4">
        <f t="shared" si="1"/>
        <v>-4.4</v>
      </c>
      <c r="F24" s="4">
        <f t="shared" si="2"/>
        <v>7.621023553303064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G24"/>
  <sheetViews>
    <sheetView workbookViewId="0" topLeftCell="A1">
      <selection activeCell="E33" sqref="E33"/>
    </sheetView>
  </sheetViews>
  <sheetFormatPr defaultColWidth="9.140625" defaultRowHeight="12.75"/>
  <cols>
    <col min="1" max="16384" width="6.7109375" style="0" customWidth="1"/>
  </cols>
  <sheetData>
    <row r="1" ht="12.75">
      <c r="A1" t="s">
        <v>3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2:3" ht="12.75">
      <c r="B7" s="2"/>
      <c r="C7" s="2"/>
    </row>
    <row r="11" spans="2:6" ht="12.75"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 t="s">
        <v>2</v>
      </c>
      <c r="B12" s="8">
        <v>30</v>
      </c>
      <c r="C12" s="13">
        <f aca="true" t="shared" si="0" ref="C12:C24">RADIANS(B12)</f>
        <v>0.5235987755982988</v>
      </c>
      <c r="D12" s="13">
        <v>0</v>
      </c>
      <c r="E12" s="4">
        <f aca="true" t="shared" si="1" ref="E12:E24">D12*COS(C12)</f>
        <v>0</v>
      </c>
      <c r="F12" s="4">
        <f aca="true" t="shared" si="2" ref="F12:F24">D12*SIN(C12)</f>
        <v>0</v>
      </c>
      <c r="G12" s="8"/>
    </row>
    <row r="13" spans="2:6" ht="12.75">
      <c r="B13" s="8">
        <v>30</v>
      </c>
      <c r="C13" s="13">
        <f t="shared" si="0"/>
        <v>0.5235987755982988</v>
      </c>
      <c r="D13" s="13">
        <v>1</v>
      </c>
      <c r="E13" s="4">
        <f t="shared" si="1"/>
        <v>0.8660254037844387</v>
      </c>
      <c r="F13" s="4">
        <f t="shared" si="2"/>
        <v>0.49999999999999994</v>
      </c>
    </row>
    <row r="14" spans="2:6" ht="12.75">
      <c r="B14" s="8">
        <v>30</v>
      </c>
      <c r="C14" s="13">
        <f t="shared" si="0"/>
        <v>0.5235987755982988</v>
      </c>
      <c r="D14" s="13">
        <v>2</v>
      </c>
      <c r="E14" s="4">
        <f t="shared" si="1"/>
        <v>1.7320508075688774</v>
      </c>
      <c r="F14" s="4">
        <f t="shared" si="2"/>
        <v>0.9999999999999999</v>
      </c>
    </row>
    <row r="15" spans="2:6" ht="12.75">
      <c r="B15" s="8">
        <v>30</v>
      </c>
      <c r="C15" s="13">
        <f t="shared" si="0"/>
        <v>0.5235987755982988</v>
      </c>
      <c r="D15" s="13">
        <v>3</v>
      </c>
      <c r="E15" s="4">
        <f t="shared" si="1"/>
        <v>2.598076211353316</v>
      </c>
      <c r="F15" s="4">
        <f t="shared" si="2"/>
        <v>1.4999999999999998</v>
      </c>
    </row>
    <row r="16" spans="2:6" ht="12.75">
      <c r="B16" s="8">
        <v>30</v>
      </c>
      <c r="C16" s="13">
        <f t="shared" si="0"/>
        <v>0.5235987755982988</v>
      </c>
      <c r="D16" s="13">
        <v>4</v>
      </c>
      <c r="E16" s="4">
        <f t="shared" si="1"/>
        <v>3.464101615137755</v>
      </c>
      <c r="F16" s="4">
        <f t="shared" si="2"/>
        <v>1.9999999999999998</v>
      </c>
    </row>
    <row r="17" spans="2:6" ht="12.75">
      <c r="B17" s="8">
        <v>30</v>
      </c>
      <c r="C17" s="13">
        <f t="shared" si="0"/>
        <v>0.5235987755982988</v>
      </c>
      <c r="D17" s="13">
        <v>5</v>
      </c>
      <c r="E17" s="4">
        <f t="shared" si="1"/>
        <v>4.330127018922194</v>
      </c>
      <c r="F17" s="4">
        <f t="shared" si="2"/>
        <v>2.4999999999999996</v>
      </c>
    </row>
    <row r="18" spans="2:6" ht="12.75">
      <c r="B18" s="8">
        <v>30</v>
      </c>
      <c r="C18" s="13">
        <f t="shared" si="0"/>
        <v>0.5235987755982988</v>
      </c>
      <c r="D18" s="13">
        <v>6</v>
      </c>
      <c r="E18" s="4">
        <f t="shared" si="1"/>
        <v>5.196152422706632</v>
      </c>
      <c r="F18" s="4">
        <f t="shared" si="2"/>
        <v>2.9999999999999996</v>
      </c>
    </row>
    <row r="19" spans="2:6" ht="12.75">
      <c r="B19" s="8">
        <v>30</v>
      </c>
      <c r="C19" s="13">
        <f t="shared" si="0"/>
        <v>0.5235987755982988</v>
      </c>
      <c r="D19" s="13">
        <v>7</v>
      </c>
      <c r="E19" s="4">
        <f t="shared" si="1"/>
        <v>6.062177826491071</v>
      </c>
      <c r="F19" s="4">
        <f t="shared" si="2"/>
        <v>3.4999999999999996</v>
      </c>
    </row>
    <row r="20" spans="2:6" ht="12.75">
      <c r="B20" s="8">
        <v>30</v>
      </c>
      <c r="C20" s="13">
        <f t="shared" si="0"/>
        <v>0.5235987755982988</v>
      </c>
      <c r="D20" s="13">
        <v>8</v>
      </c>
      <c r="E20" s="4">
        <f t="shared" si="1"/>
        <v>6.92820323027551</v>
      </c>
      <c r="F20" s="4">
        <f t="shared" si="2"/>
        <v>3.9999999999999996</v>
      </c>
    </row>
    <row r="21" spans="2:6" ht="12.75">
      <c r="B21" s="8">
        <v>30</v>
      </c>
      <c r="C21" s="13">
        <f t="shared" si="0"/>
        <v>0.5235987755982988</v>
      </c>
      <c r="D21" s="13">
        <v>9</v>
      </c>
      <c r="E21" s="4">
        <f t="shared" si="1"/>
        <v>7.794228634059948</v>
      </c>
      <c r="F21" s="4">
        <f t="shared" si="2"/>
        <v>4.499999999999999</v>
      </c>
    </row>
    <row r="22" spans="2:6" ht="12.75">
      <c r="B22" s="8">
        <v>30</v>
      </c>
      <c r="C22" s="13">
        <f t="shared" si="0"/>
        <v>0.5235987755982988</v>
      </c>
      <c r="D22" s="13">
        <v>10</v>
      </c>
      <c r="E22" s="4">
        <f t="shared" si="1"/>
        <v>8.660254037844387</v>
      </c>
      <c r="F22" s="4">
        <f t="shared" si="2"/>
        <v>4.999999999999999</v>
      </c>
    </row>
    <row r="23" spans="2:6" ht="12.75">
      <c r="B23" s="8">
        <v>30</v>
      </c>
      <c r="C23" s="13">
        <f t="shared" si="0"/>
        <v>0.5235987755982988</v>
      </c>
      <c r="D23" s="13">
        <v>11</v>
      </c>
      <c r="E23" s="4">
        <f t="shared" si="1"/>
        <v>9.526279441628827</v>
      </c>
      <c r="F23" s="4">
        <f t="shared" si="2"/>
        <v>5.499999999999999</v>
      </c>
    </row>
    <row r="24" spans="2:6" ht="12.75">
      <c r="B24" s="8">
        <v>30</v>
      </c>
      <c r="C24" s="13">
        <f t="shared" si="0"/>
        <v>0.5235987755982988</v>
      </c>
      <c r="D24" s="13">
        <v>12</v>
      </c>
      <c r="E24" s="4">
        <f t="shared" si="1"/>
        <v>10.392304845413264</v>
      </c>
      <c r="F24" s="4">
        <f t="shared" si="2"/>
        <v>5.999999999999999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G24"/>
  <sheetViews>
    <sheetView workbookViewId="0" topLeftCell="A1">
      <selection activeCell="C28" sqref="C28"/>
    </sheetView>
  </sheetViews>
  <sheetFormatPr defaultColWidth="9.140625" defaultRowHeight="12.75"/>
  <cols>
    <col min="1" max="16384" width="6.7109375" style="0" customWidth="1"/>
  </cols>
  <sheetData>
    <row r="1" ht="12.75">
      <c r="A1" t="s">
        <v>3</v>
      </c>
    </row>
    <row r="5" spans="1:4" ht="12.75">
      <c r="A5" s="8"/>
      <c r="B5" s="8"/>
      <c r="C5" s="8"/>
      <c r="D5" s="8"/>
    </row>
    <row r="6" spans="1:4" ht="12.75">
      <c r="A6" s="8"/>
      <c r="B6" s="8"/>
      <c r="C6" s="8"/>
      <c r="D6" s="8"/>
    </row>
    <row r="7" spans="2:3" ht="12.75">
      <c r="B7" s="2"/>
      <c r="C7" s="2"/>
    </row>
    <row r="8" ht="12.75">
      <c r="D8" t="s">
        <v>14</v>
      </c>
    </row>
    <row r="9" ht="12.75">
      <c r="D9" s="7">
        <v>0.4</v>
      </c>
    </row>
    <row r="11" spans="2:6" ht="12.75">
      <c r="B11" s="12" t="s">
        <v>11</v>
      </c>
      <c r="C11" s="10" t="s">
        <v>12</v>
      </c>
      <c r="D11" s="2" t="s">
        <v>8</v>
      </c>
      <c r="E11" s="2" t="s">
        <v>0</v>
      </c>
      <c r="F11" s="2" t="s">
        <v>1</v>
      </c>
    </row>
    <row r="12" spans="1:7" ht="12.75">
      <c r="A12" s="2" t="s">
        <v>2</v>
      </c>
      <c r="B12" s="7">
        <v>30</v>
      </c>
      <c r="C12" s="4">
        <f aca="true" t="shared" si="0" ref="C12:C24">RADIANS(B12)</f>
        <v>0.5235987755982988</v>
      </c>
      <c r="D12" s="14">
        <v>2</v>
      </c>
      <c r="E12" s="4">
        <f aca="true" t="shared" si="1" ref="E12:E24">D12*COS(C12)</f>
        <v>1.7320508075688774</v>
      </c>
      <c r="F12" s="4">
        <f aca="true" t="shared" si="2" ref="F12:F24">D12*SIN(C12)</f>
        <v>0.9999999999999999</v>
      </c>
      <c r="G12" s="8"/>
    </row>
    <row r="13" spans="2:6" ht="12.75">
      <c r="B13" s="5">
        <f>B12</f>
        <v>30</v>
      </c>
      <c r="C13" s="4">
        <f t="shared" si="0"/>
        <v>0.5235987755982988</v>
      </c>
      <c r="D13" s="4">
        <f>D12+$D$9</f>
        <v>2.4</v>
      </c>
      <c r="E13" s="4">
        <f t="shared" si="1"/>
        <v>2.078460969082653</v>
      </c>
      <c r="F13" s="4">
        <f t="shared" si="2"/>
        <v>1.1999999999999997</v>
      </c>
    </row>
    <row r="14" spans="2:6" ht="12.75">
      <c r="B14" s="5">
        <f aca="true" t="shared" si="3" ref="B14:B24">B13</f>
        <v>30</v>
      </c>
      <c r="C14" s="4">
        <f t="shared" si="0"/>
        <v>0.5235987755982988</v>
      </c>
      <c r="D14" s="4">
        <f aca="true" t="shared" si="4" ref="D14:D24">D13+$D$9</f>
        <v>2.8</v>
      </c>
      <c r="E14" s="4">
        <f t="shared" si="1"/>
        <v>2.4248711305964283</v>
      </c>
      <c r="F14" s="4">
        <f t="shared" si="2"/>
        <v>1.3999999999999997</v>
      </c>
    </row>
    <row r="15" spans="2:6" ht="12.75">
      <c r="B15" s="5">
        <f t="shared" si="3"/>
        <v>30</v>
      </c>
      <c r="C15" s="4">
        <f t="shared" si="0"/>
        <v>0.5235987755982988</v>
      </c>
      <c r="D15" s="4">
        <f t="shared" si="4"/>
        <v>3.1999999999999997</v>
      </c>
      <c r="E15" s="4">
        <f t="shared" si="1"/>
        <v>2.7712812921102037</v>
      </c>
      <c r="F15" s="4">
        <f t="shared" si="2"/>
        <v>1.5999999999999996</v>
      </c>
    </row>
    <row r="16" spans="2:6" ht="12.75">
      <c r="B16" s="5">
        <f t="shared" si="3"/>
        <v>30</v>
      </c>
      <c r="C16" s="4">
        <f t="shared" si="0"/>
        <v>0.5235987755982988</v>
      </c>
      <c r="D16" s="4">
        <f t="shared" si="4"/>
        <v>3.5999999999999996</v>
      </c>
      <c r="E16" s="4">
        <f t="shared" si="1"/>
        <v>3.117691453623979</v>
      </c>
      <c r="F16" s="4">
        <f t="shared" si="2"/>
        <v>1.7999999999999996</v>
      </c>
    </row>
    <row r="17" spans="2:6" ht="12.75">
      <c r="B17" s="5">
        <f t="shared" si="3"/>
        <v>30</v>
      </c>
      <c r="C17" s="4">
        <f t="shared" si="0"/>
        <v>0.5235987755982988</v>
      </c>
      <c r="D17" s="4">
        <f t="shared" si="4"/>
        <v>3.9999999999999996</v>
      </c>
      <c r="E17" s="4">
        <f t="shared" si="1"/>
        <v>3.4641016151377544</v>
      </c>
      <c r="F17" s="4">
        <f t="shared" si="2"/>
        <v>1.9999999999999996</v>
      </c>
    </row>
    <row r="18" spans="2:6" ht="12.75">
      <c r="B18" s="5">
        <f t="shared" si="3"/>
        <v>30</v>
      </c>
      <c r="C18" s="4">
        <f t="shared" si="0"/>
        <v>0.5235987755982988</v>
      </c>
      <c r="D18" s="4">
        <f t="shared" si="4"/>
        <v>4.3999999999999995</v>
      </c>
      <c r="E18" s="4">
        <f t="shared" si="1"/>
        <v>3.8105117766515297</v>
      </c>
      <c r="F18" s="4">
        <f t="shared" si="2"/>
        <v>2.1999999999999993</v>
      </c>
    </row>
    <row r="19" spans="2:6" ht="12.75">
      <c r="B19" s="5">
        <f t="shared" si="3"/>
        <v>30</v>
      </c>
      <c r="C19" s="4">
        <f t="shared" si="0"/>
        <v>0.5235987755982988</v>
      </c>
      <c r="D19" s="4">
        <f t="shared" si="4"/>
        <v>4.8</v>
      </c>
      <c r="E19" s="4">
        <f t="shared" si="1"/>
        <v>4.156921938165306</v>
      </c>
      <c r="F19" s="4">
        <f t="shared" si="2"/>
        <v>2.3999999999999995</v>
      </c>
    </row>
    <row r="20" spans="2:6" ht="12.75">
      <c r="B20" s="5">
        <f t="shared" si="3"/>
        <v>30</v>
      </c>
      <c r="C20" s="4">
        <f t="shared" si="0"/>
        <v>0.5235987755982988</v>
      </c>
      <c r="D20" s="4">
        <f t="shared" si="4"/>
        <v>5.2</v>
      </c>
      <c r="E20" s="4">
        <f t="shared" si="1"/>
        <v>4.503332099679081</v>
      </c>
      <c r="F20" s="4">
        <f t="shared" si="2"/>
        <v>2.5999999999999996</v>
      </c>
    </row>
    <row r="21" spans="2:6" ht="12.75">
      <c r="B21" s="5">
        <f t="shared" si="3"/>
        <v>30</v>
      </c>
      <c r="C21" s="4">
        <f t="shared" si="0"/>
        <v>0.5235987755982988</v>
      </c>
      <c r="D21" s="4">
        <f t="shared" si="4"/>
        <v>5.6000000000000005</v>
      </c>
      <c r="E21" s="4">
        <f t="shared" si="1"/>
        <v>4.849742261192858</v>
      </c>
      <c r="F21" s="4">
        <f t="shared" si="2"/>
        <v>2.8</v>
      </c>
    </row>
    <row r="22" spans="2:6" ht="12.75">
      <c r="B22" s="5">
        <f t="shared" si="3"/>
        <v>30</v>
      </c>
      <c r="C22" s="4">
        <f t="shared" si="0"/>
        <v>0.5235987755982988</v>
      </c>
      <c r="D22" s="4">
        <f t="shared" si="4"/>
        <v>6.000000000000001</v>
      </c>
      <c r="E22" s="4">
        <f t="shared" si="1"/>
        <v>5.196152422706633</v>
      </c>
      <c r="F22" s="4">
        <f t="shared" si="2"/>
        <v>3</v>
      </c>
    </row>
    <row r="23" spans="2:6" ht="12.75">
      <c r="B23" s="5">
        <f t="shared" si="3"/>
        <v>30</v>
      </c>
      <c r="C23" s="4">
        <f t="shared" si="0"/>
        <v>0.5235987755982988</v>
      </c>
      <c r="D23" s="4">
        <f t="shared" si="4"/>
        <v>6.400000000000001</v>
      </c>
      <c r="E23" s="4">
        <f t="shared" si="1"/>
        <v>5.542562584220409</v>
      </c>
      <c r="F23" s="4">
        <f t="shared" si="2"/>
        <v>3.2</v>
      </c>
    </row>
    <row r="24" spans="2:6" ht="12.75">
      <c r="B24" s="5">
        <f t="shared" si="3"/>
        <v>30</v>
      </c>
      <c r="C24" s="4">
        <f t="shared" si="0"/>
        <v>0.5235987755982988</v>
      </c>
      <c r="D24" s="4">
        <f t="shared" si="4"/>
        <v>6.800000000000002</v>
      </c>
      <c r="E24" s="4">
        <f t="shared" si="1"/>
        <v>5.8889727457341845</v>
      </c>
      <c r="F24" s="4">
        <f t="shared" si="2"/>
        <v>3.4000000000000004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"/>
  <dimension ref="A1:K43"/>
  <sheetViews>
    <sheetView workbookViewId="0" topLeftCell="A1">
      <selection activeCell="E2" sqref="E2"/>
    </sheetView>
  </sheetViews>
  <sheetFormatPr defaultColWidth="9.140625" defaultRowHeight="12.75"/>
  <cols>
    <col min="2" max="4" width="4.7109375" style="0" customWidth="1"/>
    <col min="5" max="23" width="6.7109375" style="0" customWidth="1"/>
  </cols>
  <sheetData>
    <row r="1" spans="5:10" ht="12.75">
      <c r="E1" s="2" t="s">
        <v>8</v>
      </c>
      <c r="I1" s="2" t="s">
        <v>10</v>
      </c>
      <c r="J1" t="s">
        <v>9</v>
      </c>
    </row>
    <row r="2" spans="5:10" ht="12.75">
      <c r="E2" s="9">
        <f>spin2_value</f>
        <v>5</v>
      </c>
      <c r="I2" s="9">
        <f>spin4_value</f>
        <v>29</v>
      </c>
      <c r="J2">
        <f>RADIANS(I2)</f>
        <v>0.5061454830783556</v>
      </c>
    </row>
    <row r="3" ht="12.75">
      <c r="B3" s="8"/>
    </row>
    <row r="4" spans="2:11" ht="12.75">
      <c r="B4" s="8"/>
      <c r="C4" s="9">
        <f>MOD(spin_value,37)</f>
        <v>6</v>
      </c>
      <c r="D4" s="5">
        <f>INDEX(D7:D43,C4+1)</f>
        <v>60</v>
      </c>
      <c r="E4" s="5">
        <f>INDEX(E7:E43,C4+1)</f>
        <v>1.0471975511965976</v>
      </c>
      <c r="F4" s="5">
        <f>INDEX(F7:F43,C4+1)</f>
        <v>2.5000000000000004</v>
      </c>
      <c r="G4" s="5">
        <f>INDEX(G7:G43,C4+1)</f>
        <v>4.330127018922193</v>
      </c>
      <c r="I4" s="9">
        <f>MOD(spin3_value,37)</f>
        <v>6</v>
      </c>
      <c r="J4" s="5">
        <f>INDEX(J7:J43,I4+1)</f>
        <v>1.5743154728509123</v>
      </c>
      <c r="K4" s="5">
        <f>INDEX(K7:K43,I4+1)</f>
        <v>0.8726573164434067</v>
      </c>
    </row>
    <row r="5" spans="1:2" ht="12.75">
      <c r="A5" s="7">
        <v>1</v>
      </c>
      <c r="B5" s="8"/>
    </row>
    <row r="6" spans="1:11" ht="12.75">
      <c r="A6" s="9">
        <v>6</v>
      </c>
      <c r="B6" s="8"/>
      <c r="C6" s="10" t="s">
        <v>4</v>
      </c>
      <c r="D6" s="10" t="s">
        <v>11</v>
      </c>
      <c r="E6" s="10" t="s">
        <v>12</v>
      </c>
      <c r="F6" s="2" t="s">
        <v>0</v>
      </c>
      <c r="G6" s="2" t="s">
        <v>1</v>
      </c>
      <c r="I6" s="10" t="s">
        <v>8</v>
      </c>
      <c r="J6" s="2" t="s">
        <v>0</v>
      </c>
      <c r="K6" s="2" t="s">
        <v>1</v>
      </c>
    </row>
    <row r="7" spans="2:11" ht="12.75">
      <c r="B7" s="8"/>
      <c r="C7" s="1">
        <v>0</v>
      </c>
      <c r="D7" s="1">
        <v>0</v>
      </c>
      <c r="E7" s="11">
        <f aca="true" t="shared" si="0" ref="E7:E43">RADIANS(D7)</f>
        <v>0</v>
      </c>
      <c r="F7" s="8">
        <f aca="true" t="shared" si="1" ref="F7:F43">$E$2*COS(E7)</f>
        <v>5</v>
      </c>
      <c r="G7">
        <f aca="true" t="shared" si="2" ref="G7:G43">$E$2*SIN(E7)</f>
        <v>0</v>
      </c>
      <c r="I7" s="11">
        <v>0</v>
      </c>
      <c r="J7" s="8">
        <f aca="true" t="shared" si="3" ref="J7:J43">I7*COS($J$2)</f>
        <v>0</v>
      </c>
      <c r="K7">
        <f aca="true" t="shared" si="4" ref="K7:K43">I7*SIN($J$2)</f>
        <v>0</v>
      </c>
    </row>
    <row r="8" spans="2:11" ht="12.75">
      <c r="B8" s="8"/>
      <c r="C8" s="1">
        <v>1</v>
      </c>
      <c r="D8" s="1">
        <v>10</v>
      </c>
      <c r="E8" s="11">
        <f t="shared" si="0"/>
        <v>0.17453292519943295</v>
      </c>
      <c r="F8" s="8">
        <f t="shared" si="1"/>
        <v>4.92403876506104</v>
      </c>
      <c r="G8">
        <f t="shared" si="2"/>
        <v>0.8682408883346516</v>
      </c>
      <c r="I8" s="11">
        <v>0.3</v>
      </c>
      <c r="J8" s="8">
        <f t="shared" si="3"/>
        <v>0.2623859121418187</v>
      </c>
      <c r="K8">
        <f t="shared" si="4"/>
        <v>0.1454428860739011</v>
      </c>
    </row>
    <row r="9" spans="2:11" ht="12.75">
      <c r="B9" s="8"/>
      <c r="C9" s="1">
        <v>2</v>
      </c>
      <c r="D9" s="1">
        <v>20</v>
      </c>
      <c r="E9" s="11">
        <f t="shared" si="0"/>
        <v>0.3490658503988659</v>
      </c>
      <c r="F9" s="8">
        <f t="shared" si="1"/>
        <v>4.698463103929543</v>
      </c>
      <c r="G9">
        <f t="shared" si="2"/>
        <v>1.7101007166283435</v>
      </c>
      <c r="I9" s="11">
        <v>0.6</v>
      </c>
      <c r="J9" s="8">
        <f t="shared" si="3"/>
        <v>0.5247718242836374</v>
      </c>
      <c r="K9">
        <f t="shared" si="4"/>
        <v>0.2908857721478022</v>
      </c>
    </row>
    <row r="10" spans="2:11" ht="12.75">
      <c r="B10" s="8"/>
      <c r="C10" s="1">
        <v>3</v>
      </c>
      <c r="D10" s="1">
        <v>30</v>
      </c>
      <c r="E10" s="11">
        <f t="shared" si="0"/>
        <v>0.5235987755982988</v>
      </c>
      <c r="F10" s="8">
        <f t="shared" si="1"/>
        <v>4.330127018922194</v>
      </c>
      <c r="G10">
        <f t="shared" si="2"/>
        <v>2.4999999999999996</v>
      </c>
      <c r="I10" s="11">
        <v>0.9</v>
      </c>
      <c r="J10" s="8">
        <f t="shared" si="3"/>
        <v>0.7871577364254562</v>
      </c>
      <c r="K10">
        <f t="shared" si="4"/>
        <v>0.43632865822170336</v>
      </c>
    </row>
    <row r="11" spans="2:11" ht="12.75">
      <c r="B11" s="8"/>
      <c r="C11" s="1">
        <v>4</v>
      </c>
      <c r="D11" s="1">
        <v>40</v>
      </c>
      <c r="E11" s="11">
        <f t="shared" si="0"/>
        <v>0.6981317007977318</v>
      </c>
      <c r="F11" s="8">
        <f t="shared" si="1"/>
        <v>3.83022221559489</v>
      </c>
      <c r="G11">
        <f t="shared" si="2"/>
        <v>3.2139380484326963</v>
      </c>
      <c r="I11" s="11">
        <v>1.2</v>
      </c>
      <c r="J11" s="8">
        <f t="shared" si="3"/>
        <v>1.049543648567275</v>
      </c>
      <c r="K11">
        <f t="shared" si="4"/>
        <v>0.5817715442956044</v>
      </c>
    </row>
    <row r="12" spans="1:11" ht="12.75">
      <c r="A12" s="7">
        <v>0.1</v>
      </c>
      <c r="B12" s="8"/>
      <c r="C12" s="1">
        <v>5</v>
      </c>
      <c r="D12" s="1">
        <v>50</v>
      </c>
      <c r="E12" s="11">
        <f t="shared" si="0"/>
        <v>0.8726646259971648</v>
      </c>
      <c r="F12" s="8">
        <f t="shared" si="1"/>
        <v>3.2139380484326967</v>
      </c>
      <c r="G12">
        <f t="shared" si="2"/>
        <v>3.83022221559489</v>
      </c>
      <c r="I12" s="11">
        <v>1.5</v>
      </c>
      <c r="J12" s="8">
        <f t="shared" si="3"/>
        <v>1.3119295607090935</v>
      </c>
      <c r="K12">
        <f t="shared" si="4"/>
        <v>0.7272144303695056</v>
      </c>
    </row>
    <row r="13" spans="1:11" ht="12.75">
      <c r="A13" s="9">
        <v>5</v>
      </c>
      <c r="B13" s="8"/>
      <c r="C13" s="1">
        <v>6</v>
      </c>
      <c r="D13" s="1">
        <v>60</v>
      </c>
      <c r="E13" s="11">
        <f t="shared" si="0"/>
        <v>1.0471975511965976</v>
      </c>
      <c r="F13" s="8">
        <f t="shared" si="1"/>
        <v>2.5000000000000004</v>
      </c>
      <c r="G13">
        <f t="shared" si="2"/>
        <v>4.330127018922193</v>
      </c>
      <c r="I13" s="11">
        <v>1.8</v>
      </c>
      <c r="J13" s="8">
        <f t="shared" si="3"/>
        <v>1.5743154728509123</v>
      </c>
      <c r="K13">
        <f t="shared" si="4"/>
        <v>0.8726573164434067</v>
      </c>
    </row>
    <row r="14" spans="2:11" ht="12.75">
      <c r="B14" s="8"/>
      <c r="C14" s="1">
        <v>7</v>
      </c>
      <c r="D14" s="1">
        <v>70</v>
      </c>
      <c r="E14" s="11">
        <f t="shared" si="0"/>
        <v>1.2217304763960306</v>
      </c>
      <c r="F14" s="8">
        <f t="shared" si="1"/>
        <v>1.7101007166283442</v>
      </c>
      <c r="G14">
        <f t="shared" si="2"/>
        <v>4.698463103929542</v>
      </c>
      <c r="I14" s="11">
        <v>2.1</v>
      </c>
      <c r="J14" s="8">
        <f t="shared" si="3"/>
        <v>1.8367013849927312</v>
      </c>
      <c r="K14">
        <f t="shared" si="4"/>
        <v>1.0181002025173078</v>
      </c>
    </row>
    <row r="15" spans="1:11" ht="12.75">
      <c r="A15" s="7">
        <v>1</v>
      </c>
      <c r="B15" s="8"/>
      <c r="C15" s="1">
        <v>8</v>
      </c>
      <c r="D15" s="1">
        <v>80</v>
      </c>
      <c r="E15" s="11">
        <f t="shared" si="0"/>
        <v>1.3962634015954636</v>
      </c>
      <c r="F15" s="8">
        <f t="shared" si="1"/>
        <v>0.8682408883346521</v>
      </c>
      <c r="G15">
        <f t="shared" si="2"/>
        <v>4.92403876506104</v>
      </c>
      <c r="I15" s="11">
        <v>2.4</v>
      </c>
      <c r="J15" s="8">
        <f t="shared" si="3"/>
        <v>2.09908729713455</v>
      </c>
      <c r="K15">
        <f t="shared" si="4"/>
        <v>1.1635430885912088</v>
      </c>
    </row>
    <row r="16" spans="1:11" ht="12.75">
      <c r="A16" s="9">
        <v>6</v>
      </c>
      <c r="B16" s="8"/>
      <c r="C16" s="1">
        <v>9</v>
      </c>
      <c r="D16" s="1">
        <v>90</v>
      </c>
      <c r="E16" s="11">
        <f t="shared" si="0"/>
        <v>1.5707963267948966</v>
      </c>
      <c r="F16" s="8">
        <f t="shared" si="1"/>
        <v>3.06287113727155E-16</v>
      </c>
      <c r="G16">
        <f t="shared" si="2"/>
        <v>5</v>
      </c>
      <c r="I16" s="11">
        <v>2.7</v>
      </c>
      <c r="J16" s="8">
        <f t="shared" si="3"/>
        <v>2.361473209276369</v>
      </c>
      <c r="K16">
        <f t="shared" si="4"/>
        <v>1.3089859746651102</v>
      </c>
    </row>
    <row r="17" spans="2:11" ht="12.75">
      <c r="B17" s="8"/>
      <c r="C17" s="1">
        <v>10</v>
      </c>
      <c r="D17" s="1">
        <v>100</v>
      </c>
      <c r="E17" s="11">
        <f t="shared" si="0"/>
        <v>1.7453292519943295</v>
      </c>
      <c r="F17" s="8">
        <f t="shared" si="1"/>
        <v>-0.8682408883346515</v>
      </c>
      <c r="G17">
        <f t="shared" si="2"/>
        <v>4.92403876506104</v>
      </c>
      <c r="I17" s="11">
        <v>3</v>
      </c>
      <c r="J17" s="8">
        <f t="shared" si="3"/>
        <v>2.623859121418187</v>
      </c>
      <c r="K17">
        <f t="shared" si="4"/>
        <v>1.4544288607390112</v>
      </c>
    </row>
    <row r="18" spans="1:11" ht="12.75">
      <c r="A18" s="7">
        <v>1</v>
      </c>
      <c r="B18" s="8"/>
      <c r="C18" s="1">
        <v>11</v>
      </c>
      <c r="D18" s="1">
        <v>110</v>
      </c>
      <c r="E18" s="11">
        <f t="shared" si="0"/>
        <v>1.9198621771937625</v>
      </c>
      <c r="F18" s="8">
        <f t="shared" si="1"/>
        <v>-1.7101007166283435</v>
      </c>
      <c r="G18">
        <f t="shared" si="2"/>
        <v>4.698463103929543</v>
      </c>
      <c r="I18" s="11">
        <v>3.3</v>
      </c>
      <c r="J18" s="8">
        <f t="shared" si="3"/>
        <v>2.8862450335600056</v>
      </c>
      <c r="K18">
        <f t="shared" si="4"/>
        <v>1.5998717468129122</v>
      </c>
    </row>
    <row r="19" spans="1:11" ht="12.75">
      <c r="A19" s="9">
        <v>29</v>
      </c>
      <c r="B19" s="8"/>
      <c r="C19" s="1">
        <v>12</v>
      </c>
      <c r="D19" s="1">
        <v>120</v>
      </c>
      <c r="E19" s="11">
        <f t="shared" si="0"/>
        <v>2.0943951023931953</v>
      </c>
      <c r="F19" s="8">
        <f t="shared" si="1"/>
        <v>-2.499999999999999</v>
      </c>
      <c r="G19">
        <f t="shared" si="2"/>
        <v>4.330127018922194</v>
      </c>
      <c r="I19" s="11">
        <v>3.6</v>
      </c>
      <c r="J19" s="8">
        <f t="shared" si="3"/>
        <v>3.1486309457018247</v>
      </c>
      <c r="K19">
        <f t="shared" si="4"/>
        <v>1.7453146328868134</v>
      </c>
    </row>
    <row r="20" spans="3:11" ht="12.75">
      <c r="C20" s="1">
        <v>13</v>
      </c>
      <c r="D20" s="1">
        <v>130</v>
      </c>
      <c r="E20" s="11">
        <f t="shared" si="0"/>
        <v>2.2689280275926285</v>
      </c>
      <c r="F20" s="8">
        <f t="shared" si="1"/>
        <v>-3.2139380484326967</v>
      </c>
      <c r="G20">
        <f t="shared" si="2"/>
        <v>3.83022221559489</v>
      </c>
      <c r="I20" s="11">
        <v>3.9</v>
      </c>
      <c r="J20" s="8">
        <f t="shared" si="3"/>
        <v>3.4110168578436433</v>
      </c>
      <c r="K20">
        <f t="shared" si="4"/>
        <v>1.8907575189607144</v>
      </c>
    </row>
    <row r="21" spans="1:11" ht="12.75">
      <c r="A21" s="9" t="s">
        <v>5</v>
      </c>
      <c r="B21" s="9"/>
      <c r="C21" s="1">
        <v>14</v>
      </c>
      <c r="D21" s="1">
        <v>140</v>
      </c>
      <c r="E21" s="11">
        <f t="shared" si="0"/>
        <v>2.443460952792061</v>
      </c>
      <c r="F21" s="8">
        <f t="shared" si="1"/>
        <v>-3.8302222155948895</v>
      </c>
      <c r="G21">
        <f t="shared" si="2"/>
        <v>3.2139380484326976</v>
      </c>
      <c r="I21" s="11">
        <v>4.2</v>
      </c>
      <c r="J21" s="8">
        <f t="shared" si="3"/>
        <v>3.6734027699854623</v>
      </c>
      <c r="K21">
        <f t="shared" si="4"/>
        <v>2.0362004050346156</v>
      </c>
    </row>
    <row r="22" spans="1:11" ht="12.75">
      <c r="A22" s="5" t="s">
        <v>6</v>
      </c>
      <c r="B22" s="5"/>
      <c r="C22" s="1">
        <v>15</v>
      </c>
      <c r="D22" s="1">
        <v>150</v>
      </c>
      <c r="E22" s="11">
        <f t="shared" si="0"/>
        <v>2.6179938779914944</v>
      </c>
      <c r="F22" s="8">
        <f t="shared" si="1"/>
        <v>-4.330127018922194</v>
      </c>
      <c r="G22">
        <f t="shared" si="2"/>
        <v>2.4999999999999996</v>
      </c>
      <c r="I22" s="11">
        <v>4.5</v>
      </c>
      <c r="J22" s="8">
        <f t="shared" si="3"/>
        <v>3.935788682127281</v>
      </c>
      <c r="K22">
        <f t="shared" si="4"/>
        <v>2.1816432911085166</v>
      </c>
    </row>
    <row r="23" spans="1:11" ht="12.75">
      <c r="A23" s="6" t="s">
        <v>7</v>
      </c>
      <c r="B23" s="6"/>
      <c r="C23" s="1">
        <v>16</v>
      </c>
      <c r="D23" s="1">
        <v>160</v>
      </c>
      <c r="E23" s="11">
        <f t="shared" si="0"/>
        <v>2.792526803190927</v>
      </c>
      <c r="F23" s="8">
        <f t="shared" si="1"/>
        <v>-4.698463103929542</v>
      </c>
      <c r="G23">
        <f t="shared" si="2"/>
        <v>1.7101007166283444</v>
      </c>
      <c r="I23" s="11">
        <v>4.8</v>
      </c>
      <c r="J23" s="8">
        <f t="shared" si="3"/>
        <v>4.1981745942691</v>
      </c>
      <c r="K23">
        <f t="shared" si="4"/>
        <v>2.3270861771824176</v>
      </c>
    </row>
    <row r="24" spans="3:11" ht="12.75">
      <c r="C24" s="1">
        <v>17</v>
      </c>
      <c r="D24" s="1">
        <v>170</v>
      </c>
      <c r="E24" s="11">
        <f t="shared" si="0"/>
        <v>2.9670597283903604</v>
      </c>
      <c r="F24" s="8">
        <f t="shared" si="1"/>
        <v>-4.92403876506104</v>
      </c>
      <c r="G24">
        <f t="shared" si="2"/>
        <v>0.8682408883346514</v>
      </c>
      <c r="I24" s="11">
        <v>5.1</v>
      </c>
      <c r="J24" s="8">
        <f t="shared" si="3"/>
        <v>4.460560506410918</v>
      </c>
      <c r="K24">
        <f t="shared" si="4"/>
        <v>2.4725290632563186</v>
      </c>
    </row>
    <row r="25" spans="3:11" ht="12.75">
      <c r="C25" s="1">
        <v>18</v>
      </c>
      <c r="D25" s="1">
        <v>180</v>
      </c>
      <c r="E25" s="11">
        <f t="shared" si="0"/>
        <v>3.141592653589793</v>
      </c>
      <c r="F25" s="8">
        <f t="shared" si="1"/>
        <v>-5</v>
      </c>
      <c r="G25">
        <f t="shared" si="2"/>
        <v>6.1257422745431E-16</v>
      </c>
      <c r="I25" s="11">
        <v>5.4</v>
      </c>
      <c r="J25" s="8">
        <f t="shared" si="3"/>
        <v>4.722946418552738</v>
      </c>
      <c r="K25">
        <f t="shared" si="4"/>
        <v>2.6179719493302205</v>
      </c>
    </row>
    <row r="26" spans="3:11" ht="12.75">
      <c r="C26" s="1">
        <v>19</v>
      </c>
      <c r="D26" s="1">
        <v>190</v>
      </c>
      <c r="E26" s="11">
        <f t="shared" si="0"/>
        <v>3.3161255787892263</v>
      </c>
      <c r="F26" s="8">
        <f t="shared" si="1"/>
        <v>-4.92403876506104</v>
      </c>
      <c r="G26">
        <f t="shared" si="2"/>
        <v>-0.8682408883346524</v>
      </c>
      <c r="I26" s="11">
        <v>5.7</v>
      </c>
      <c r="J26" s="8">
        <f t="shared" si="3"/>
        <v>4.985332330694556</v>
      </c>
      <c r="K26">
        <f t="shared" si="4"/>
        <v>2.7634148354041215</v>
      </c>
    </row>
    <row r="27" spans="3:11" ht="12.75">
      <c r="C27" s="1">
        <v>20</v>
      </c>
      <c r="D27" s="1">
        <v>200</v>
      </c>
      <c r="E27" s="11">
        <f t="shared" si="0"/>
        <v>3.490658503988659</v>
      </c>
      <c r="F27" s="8">
        <f t="shared" si="1"/>
        <v>-4.698463103929543</v>
      </c>
      <c r="G27">
        <f t="shared" si="2"/>
        <v>-1.7101007166283433</v>
      </c>
      <c r="I27" s="11">
        <v>6</v>
      </c>
      <c r="J27" s="8">
        <f t="shared" si="3"/>
        <v>5.247718242836374</v>
      </c>
      <c r="K27">
        <f t="shared" si="4"/>
        <v>2.9088577214780225</v>
      </c>
    </row>
    <row r="28" spans="3:11" ht="12.75">
      <c r="C28" s="1">
        <v>21</v>
      </c>
      <c r="D28" s="1">
        <v>210</v>
      </c>
      <c r="E28" s="11">
        <f t="shared" si="0"/>
        <v>3.6651914291880923</v>
      </c>
      <c r="F28" s="8">
        <f t="shared" si="1"/>
        <v>-4.330127018922193</v>
      </c>
      <c r="G28">
        <f t="shared" si="2"/>
        <v>-2.5000000000000004</v>
      </c>
      <c r="I28" s="11">
        <v>6.3</v>
      </c>
      <c r="J28" s="8">
        <f t="shared" si="3"/>
        <v>5.510104154978193</v>
      </c>
      <c r="K28">
        <f t="shared" si="4"/>
        <v>3.0543006075519235</v>
      </c>
    </row>
    <row r="29" spans="3:11" ht="12.75">
      <c r="C29" s="1">
        <v>22</v>
      </c>
      <c r="D29" s="1">
        <v>220</v>
      </c>
      <c r="E29" s="11">
        <f t="shared" si="0"/>
        <v>3.839724354387525</v>
      </c>
      <c r="F29" s="8">
        <f t="shared" si="1"/>
        <v>-3.83022221559489</v>
      </c>
      <c r="G29">
        <f t="shared" si="2"/>
        <v>-3.2139380484326963</v>
      </c>
      <c r="I29" s="11">
        <v>6.6</v>
      </c>
      <c r="J29" s="8">
        <f t="shared" si="3"/>
        <v>5.772490067120011</v>
      </c>
      <c r="K29">
        <f t="shared" si="4"/>
        <v>3.1997434936258244</v>
      </c>
    </row>
    <row r="30" spans="3:11" ht="12.75">
      <c r="C30" s="1">
        <v>23</v>
      </c>
      <c r="D30" s="1">
        <v>230</v>
      </c>
      <c r="E30" s="11">
        <f t="shared" si="0"/>
        <v>4.014257279586958</v>
      </c>
      <c r="F30" s="8">
        <f t="shared" si="1"/>
        <v>-3.2139380484326976</v>
      </c>
      <c r="G30">
        <f t="shared" si="2"/>
        <v>-3.8302222155948895</v>
      </c>
      <c r="I30" s="11">
        <v>6.9</v>
      </c>
      <c r="J30" s="8">
        <f t="shared" si="3"/>
        <v>6.034875979261831</v>
      </c>
      <c r="K30">
        <f t="shared" si="4"/>
        <v>3.345186379699726</v>
      </c>
    </row>
    <row r="31" spans="3:11" ht="12.75">
      <c r="C31" s="1">
        <v>24</v>
      </c>
      <c r="D31" s="1">
        <v>240</v>
      </c>
      <c r="E31" s="11">
        <f t="shared" si="0"/>
        <v>4.1887902047863905</v>
      </c>
      <c r="F31" s="8">
        <f t="shared" si="1"/>
        <v>-2.500000000000002</v>
      </c>
      <c r="G31">
        <f t="shared" si="2"/>
        <v>-4.330127018922192</v>
      </c>
      <c r="I31" s="11">
        <v>7.2</v>
      </c>
      <c r="J31" s="8">
        <f t="shared" si="3"/>
        <v>6.297261891403649</v>
      </c>
      <c r="K31">
        <f t="shared" si="4"/>
        <v>3.490629265773627</v>
      </c>
    </row>
    <row r="32" spans="3:11" ht="12.75">
      <c r="C32" s="1">
        <v>25</v>
      </c>
      <c r="D32" s="1">
        <v>250</v>
      </c>
      <c r="E32" s="11">
        <f t="shared" si="0"/>
        <v>4.363323129985824</v>
      </c>
      <c r="F32" s="8">
        <f t="shared" si="1"/>
        <v>-1.7101007166283426</v>
      </c>
      <c r="G32">
        <f t="shared" si="2"/>
        <v>-4.698463103929543</v>
      </c>
      <c r="I32" s="11">
        <v>7.5</v>
      </c>
      <c r="J32" s="8">
        <f t="shared" si="3"/>
        <v>6.559647803545468</v>
      </c>
      <c r="K32">
        <f t="shared" si="4"/>
        <v>3.636072151847528</v>
      </c>
    </row>
    <row r="33" spans="3:11" ht="12.75">
      <c r="C33" s="1">
        <v>26</v>
      </c>
      <c r="D33" s="1">
        <v>260</v>
      </c>
      <c r="E33" s="11">
        <f t="shared" si="0"/>
        <v>4.537856055185257</v>
      </c>
      <c r="F33" s="8">
        <f t="shared" si="1"/>
        <v>-0.8682408883346516</v>
      </c>
      <c r="G33">
        <f t="shared" si="2"/>
        <v>-4.92403876506104</v>
      </c>
      <c r="I33" s="11">
        <v>7.8</v>
      </c>
      <c r="J33" s="8">
        <f t="shared" si="3"/>
        <v>6.822033715687287</v>
      </c>
      <c r="K33">
        <f t="shared" si="4"/>
        <v>3.781515037921429</v>
      </c>
    </row>
    <row r="34" spans="3:11" ht="12.75">
      <c r="C34" s="1">
        <v>27</v>
      </c>
      <c r="D34" s="1">
        <v>270</v>
      </c>
      <c r="E34" s="11">
        <f t="shared" si="0"/>
        <v>4.71238898038469</v>
      </c>
      <c r="F34" s="8">
        <f t="shared" si="1"/>
        <v>-9.18861341181465E-16</v>
      </c>
      <c r="G34">
        <f t="shared" si="2"/>
        <v>-5</v>
      </c>
      <c r="I34" s="11">
        <v>8.1</v>
      </c>
      <c r="J34" s="8">
        <f t="shared" si="3"/>
        <v>7.084419627829106</v>
      </c>
      <c r="K34">
        <f t="shared" si="4"/>
        <v>3.92695792399533</v>
      </c>
    </row>
    <row r="35" spans="3:11" ht="12.75">
      <c r="C35" s="1">
        <v>28</v>
      </c>
      <c r="D35" s="1">
        <v>280</v>
      </c>
      <c r="E35" s="11">
        <f t="shared" si="0"/>
        <v>4.886921905584122</v>
      </c>
      <c r="F35" s="8">
        <f t="shared" si="1"/>
        <v>0.8682408883346499</v>
      </c>
      <c r="G35">
        <f t="shared" si="2"/>
        <v>-4.924038765061041</v>
      </c>
      <c r="I35" s="11">
        <v>8.4</v>
      </c>
      <c r="J35" s="8">
        <f t="shared" si="3"/>
        <v>7.346805539970925</v>
      </c>
      <c r="K35">
        <f t="shared" si="4"/>
        <v>4.072400810069231</v>
      </c>
    </row>
    <row r="36" spans="3:11" ht="12.75">
      <c r="C36" s="1">
        <v>29</v>
      </c>
      <c r="D36" s="1">
        <v>290</v>
      </c>
      <c r="E36" s="11">
        <f t="shared" si="0"/>
        <v>5.061454830783556</v>
      </c>
      <c r="F36" s="8">
        <f t="shared" si="1"/>
        <v>1.7101007166283448</v>
      </c>
      <c r="G36">
        <f t="shared" si="2"/>
        <v>-4.698463103929542</v>
      </c>
      <c r="I36" s="11">
        <v>8.7</v>
      </c>
      <c r="J36" s="8">
        <f t="shared" si="3"/>
        <v>7.609191452112742</v>
      </c>
      <c r="K36">
        <f t="shared" si="4"/>
        <v>4.217843696143132</v>
      </c>
    </row>
    <row r="37" spans="3:11" ht="12.75">
      <c r="C37" s="1">
        <v>30</v>
      </c>
      <c r="D37" s="1">
        <v>300</v>
      </c>
      <c r="E37" s="11">
        <f t="shared" si="0"/>
        <v>5.235987755982989</v>
      </c>
      <c r="F37" s="8">
        <f t="shared" si="1"/>
        <v>2.5000000000000004</v>
      </c>
      <c r="G37">
        <f t="shared" si="2"/>
        <v>-4.330127018922193</v>
      </c>
      <c r="I37" s="11">
        <v>9</v>
      </c>
      <c r="J37" s="8">
        <f t="shared" si="3"/>
        <v>7.871577364254562</v>
      </c>
      <c r="K37">
        <f t="shared" si="4"/>
        <v>4.363286582217033</v>
      </c>
    </row>
    <row r="38" spans="3:11" ht="12.75">
      <c r="C38" s="1">
        <v>31</v>
      </c>
      <c r="D38" s="1">
        <v>310</v>
      </c>
      <c r="E38" s="11">
        <f t="shared" si="0"/>
        <v>5.410520681182422</v>
      </c>
      <c r="F38" s="8">
        <f t="shared" si="1"/>
        <v>3.2139380484326963</v>
      </c>
      <c r="G38">
        <f t="shared" si="2"/>
        <v>-3.8302222155948904</v>
      </c>
      <c r="I38" s="11">
        <v>9.3</v>
      </c>
      <c r="J38" s="8">
        <f t="shared" si="3"/>
        <v>8.133963276396381</v>
      </c>
      <c r="K38">
        <f t="shared" si="4"/>
        <v>4.508729468290935</v>
      </c>
    </row>
    <row r="39" spans="3:11" ht="12.75">
      <c r="C39" s="1">
        <v>32</v>
      </c>
      <c r="D39" s="1">
        <v>320</v>
      </c>
      <c r="E39" s="11">
        <f t="shared" si="0"/>
        <v>5.585053606381854</v>
      </c>
      <c r="F39" s="8">
        <f t="shared" si="1"/>
        <v>3.830222215594889</v>
      </c>
      <c r="G39">
        <f t="shared" si="2"/>
        <v>-3.213938048432698</v>
      </c>
      <c r="I39" s="11">
        <v>9.6</v>
      </c>
      <c r="J39" s="8">
        <f t="shared" si="3"/>
        <v>8.3963491885382</v>
      </c>
      <c r="K39">
        <f t="shared" si="4"/>
        <v>4.654172354364835</v>
      </c>
    </row>
    <row r="40" spans="3:11" ht="12.75">
      <c r="C40" s="1">
        <v>33</v>
      </c>
      <c r="D40" s="1">
        <v>330</v>
      </c>
      <c r="E40" s="11">
        <f t="shared" si="0"/>
        <v>5.759586531581287</v>
      </c>
      <c r="F40" s="8">
        <f t="shared" si="1"/>
        <v>4.330127018922192</v>
      </c>
      <c r="G40">
        <f t="shared" si="2"/>
        <v>-2.500000000000002</v>
      </c>
      <c r="I40" s="11">
        <v>9.9</v>
      </c>
      <c r="J40" s="8">
        <f t="shared" si="3"/>
        <v>8.658735100680017</v>
      </c>
      <c r="K40">
        <f t="shared" si="4"/>
        <v>4.799615240438737</v>
      </c>
    </row>
    <row r="41" spans="3:11" ht="12.75">
      <c r="C41" s="1">
        <v>34</v>
      </c>
      <c r="D41" s="1">
        <v>340</v>
      </c>
      <c r="E41" s="11">
        <f t="shared" si="0"/>
        <v>5.934119456780721</v>
      </c>
      <c r="F41" s="8">
        <f t="shared" si="1"/>
        <v>4.698463103929543</v>
      </c>
      <c r="G41">
        <f t="shared" si="2"/>
        <v>-1.710100716628343</v>
      </c>
      <c r="I41" s="11">
        <v>10.2</v>
      </c>
      <c r="J41" s="8">
        <f t="shared" si="3"/>
        <v>8.921121012821835</v>
      </c>
      <c r="K41">
        <f t="shared" si="4"/>
        <v>4.945058126512637</v>
      </c>
    </row>
    <row r="42" spans="3:11" ht="12.75">
      <c r="C42" s="1">
        <v>35</v>
      </c>
      <c r="D42" s="1">
        <v>350</v>
      </c>
      <c r="E42" s="11">
        <f t="shared" si="0"/>
        <v>6.1086523819801535</v>
      </c>
      <c r="F42" s="8">
        <f t="shared" si="1"/>
        <v>4.92403876506104</v>
      </c>
      <c r="G42">
        <f t="shared" si="2"/>
        <v>-0.868240888334652</v>
      </c>
      <c r="I42" s="11">
        <v>10.5</v>
      </c>
      <c r="J42" s="8">
        <f t="shared" si="3"/>
        <v>9.183506924963655</v>
      </c>
      <c r="K42">
        <f t="shared" si="4"/>
        <v>5.0905010125865395</v>
      </c>
    </row>
    <row r="43" spans="3:11" ht="12.75">
      <c r="C43" s="1">
        <v>36</v>
      </c>
      <c r="D43" s="1">
        <v>360</v>
      </c>
      <c r="E43" s="11">
        <f t="shared" si="0"/>
        <v>6.283185307179586</v>
      </c>
      <c r="F43" s="8">
        <f t="shared" si="1"/>
        <v>5</v>
      </c>
      <c r="G43">
        <f t="shared" si="2"/>
        <v>-1.22514845490862E-15</v>
      </c>
      <c r="I43" s="11">
        <v>10.8</v>
      </c>
      <c r="J43" s="8">
        <f t="shared" si="3"/>
        <v>9.445892837105475</v>
      </c>
      <c r="K43">
        <f t="shared" si="4"/>
        <v>5.235943898660441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Curve formulate in coordinate polari.xls</dc:title>
  <dc:subject/>
  <dc:creator>Roberto Occa</dc:creator>
  <cp:keywords/>
  <dc:description/>
  <cp:lastModifiedBy>Occa</cp:lastModifiedBy>
  <dcterms:created xsi:type="dcterms:W3CDTF">2003-03-26T07:39:56Z</dcterms:created>
  <dcterms:modified xsi:type="dcterms:W3CDTF">2006-01-01T19:51:00Z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