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1"/>
  </bookViews>
  <sheets>
    <sheet name="F1" sheetId="1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<sst xmlns="http://schemas.openxmlformats.org/spreadsheetml/2006/main" count="30" uniqueCount="15">
  <si>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Caduta verticale di un grave,</t>
  </si>
  <si>
    <t>t</t>
  </si>
  <si>
    <t>s</t>
  </si>
  <si>
    <t>m</t>
  </si>
  <si>
    <t>g acceleraz gravità terrestre come misurata nei laboratori</t>
  </si>
  <si>
    <t>al livello del mare e 45° di latitudine.</t>
  </si>
  <si>
    <t>v_ist</t>
  </si>
  <si>
    <t>m/s</t>
  </si>
  <si>
    <t>ideale, da fermo</t>
  </si>
  <si>
    <r>
      <t>D</t>
    </r>
    <r>
      <rPr>
        <sz val="10"/>
        <rFont val="Arial"/>
        <family val="0"/>
      </rPr>
      <t>s</t>
    </r>
  </si>
  <si>
    <t>cm</t>
  </si>
  <si>
    <t>v</t>
  </si>
  <si>
    <t>cs</t>
  </si>
  <si>
    <t>m/s^2</t>
  </si>
  <si>
    <t>Caduta verticale di un grave, ideale, da fermo.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</si>
</sst>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%"/>
    <numFmt numFmtId="166" formatCode="0.0000"/>
    <numFmt numFmtId="167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sz val="5.5"/>
      <name val="Arial"/>
      <family val="0"/>
    </font>
    <font>
      <b/>
      <sz val="11"/>
      <name val="Arial"/>
      <family val="2"/>
    </font>
    <font>
      <sz val="9.75"/>
      <name val="Arial"/>
      <family val="2"/>
    </font>
    <font>
      <b/>
      <vertAlign val="superscript"/>
      <sz val="12"/>
      <name val="Arial"/>
      <family val="2"/>
    </font>
    <font>
      <sz val="24"/>
      <name val="Arial"/>
      <family val="2"/>
    </font>
    <font>
      <vertAlign val="superscript"/>
      <sz val="2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4" fillId="0" borderId="2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'F1'!$C$10:$C$55</c:f>
              <c:numCache/>
            </c:numRef>
          </c:xVal>
          <c:yVal>
            <c:numRef>
              <c:f>'F1'!$D$10:$D$55</c:f>
              <c:numCache/>
            </c:numRef>
          </c:yVal>
          <c:smooth val="0"/>
        </c:ser>
        <c:axId val="19218132"/>
        <c:axId val="38745461"/>
      </c:scatterChart>
      <c:valAx>
        <c:axId val="19218132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tempo trascorso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745461"/>
        <c:crosses val="autoZero"/>
        <c:crossBetween val="midCat"/>
        <c:dispUnits/>
        <c:majorUnit val="0.1"/>
      </c:valAx>
      <c:valAx>
        <c:axId val="38745461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spazio percorso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21813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11</xdr:col>
      <xdr:colOff>533400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562225" y="0"/>
        <a:ext cx="2781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523875</xdr:colOff>
      <xdr:row>0</xdr:row>
      <xdr:rowOff>0</xdr:rowOff>
    </xdr:from>
    <xdr:to>
      <xdr:col>13</xdr:col>
      <xdr:colOff>171450</xdr:colOff>
      <xdr:row>15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334000" y="0"/>
          <a:ext cx="86677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Attenzione a non confondersi: questo grafico e' un diagramma temporale, e non un disegno spaziale del moto di caduta di un lancio orizzontale, visto di lato. </a:t>
          </a:r>
        </a:p>
      </xdr:txBody>
    </xdr:sp>
    <xdr:clientData/>
  </xdr:twoCellAnchor>
  <xdr:twoCellAnchor>
    <xdr:from>
      <xdr:col>7</xdr:col>
      <xdr:colOff>428625</xdr:colOff>
      <xdr:row>52</xdr:row>
      <xdr:rowOff>85725</xdr:rowOff>
    </xdr:from>
    <xdr:to>
      <xdr:col>9</xdr:col>
      <xdr:colOff>438150</xdr:colOff>
      <xdr:row>56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971800" y="8505825"/>
          <a:ext cx="10572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v_ist= velocita' istantanea.</a:t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7</xdr:col>
      <xdr:colOff>447675</xdr:colOff>
      <xdr:row>55</xdr:row>
      <xdr:rowOff>142875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133600" y="8505825"/>
          <a:ext cx="8572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dati calcolati sono mostrati arrotondati</a:t>
          </a:r>
        </a:p>
      </xdr:txBody>
    </xdr:sp>
    <xdr:clientData/>
  </xdr:twoCellAnchor>
  <xdr:twoCellAnchor>
    <xdr:from>
      <xdr:col>6</xdr:col>
      <xdr:colOff>123825</xdr:colOff>
      <xdr:row>18</xdr:row>
      <xdr:rowOff>9525</xdr:rowOff>
    </xdr:from>
    <xdr:to>
      <xdr:col>13</xdr:col>
      <xdr:colOff>200025</xdr:colOff>
      <xdr:row>22</xdr:row>
      <xdr:rowOff>104775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257425" y="2924175"/>
          <a:ext cx="39719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Definizione di velocità e accelerazione media
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 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 /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
a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 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 /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6</xdr:col>
      <xdr:colOff>123825</xdr:colOff>
      <xdr:row>22</xdr:row>
      <xdr:rowOff>104775</xdr:rowOff>
    </xdr:from>
    <xdr:to>
      <xdr:col>13</xdr:col>
      <xdr:colOff>200025</xdr:colOff>
      <xdr:row>25</xdr:row>
      <xdr:rowOff>142875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257425" y="3667125"/>
          <a:ext cx="3971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Moto acceleraz k:   a= k = a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  a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i
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 = a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6</xdr:col>
      <xdr:colOff>123825</xdr:colOff>
      <xdr:row>25</xdr:row>
      <xdr:rowOff>142875</xdr:rowOff>
    </xdr:from>
    <xdr:to>
      <xdr:col>10</xdr:col>
      <xdr:colOff>123825</xdr:colOff>
      <xdr:row>33</xdr:row>
      <xdr:rowOff>123825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2257425" y="4191000"/>
          <a:ext cx="20669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Partenza da fermo: 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=0
v= at                       |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=0  t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=0
v[t] = 2v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[0;t]       |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=0
s=(1/2)at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|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=0</a:t>
          </a:r>
        </a:p>
      </xdr:txBody>
    </xdr:sp>
    <xdr:clientData/>
  </xdr:twoCellAnchor>
  <xdr:twoCellAnchor>
    <xdr:from>
      <xdr:col>10</xdr:col>
      <xdr:colOff>123825</xdr:colOff>
      <xdr:row>25</xdr:row>
      <xdr:rowOff>142875</xdr:rowOff>
    </xdr:from>
    <xdr:to>
      <xdr:col>13</xdr:col>
      <xdr:colOff>200025</xdr:colOff>
      <xdr:row>33</xdr:row>
      <xdr:rowOff>114300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4324350" y="4191000"/>
          <a:ext cx="19050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Partenza in velocità: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≠0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v=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+at                   | t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=0
v[t]=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[t-T;t+T]
s=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 + (1/2)at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| t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=0</a:t>
          </a:r>
        </a:p>
      </xdr:txBody>
    </xdr:sp>
    <xdr:clientData/>
  </xdr:twoCellAnchor>
  <xdr:twoCellAnchor>
    <xdr:from>
      <xdr:col>6</xdr:col>
      <xdr:colOff>123825</xdr:colOff>
      <xdr:row>34</xdr:row>
      <xdr:rowOff>0</xdr:rowOff>
    </xdr:from>
    <xdr:to>
      <xdr:col>13</xdr:col>
      <xdr:colOff>171450</xdr:colOff>
      <xdr:row>52</xdr:row>
      <xdr:rowOff>28575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2257425" y="5505450"/>
          <a:ext cx="394335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 = velocita' istantanea del moto. La indico senza pedice, altrimenti scriverei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; segno col pedice la velocità media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.
t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tempo iniziale del moto. Si usa questa indicazione perche' il moto si puo' riferire anche a un tempo che non inizia col moto stesso; es: la tabella oraria di un treno.
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0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 velocità iniziale del moto. E' la velocita al tempo t = 0 se 0 e' il tempo iniziale del moto.
Come indicare l'associazione della velocita' ad un certo istante t?
v[t] = velocità istantanea al tempo-istante t
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[0;t]     = velocita' media nell'intervallo tra 0 e t
</a:t>
          </a:r>
        </a:p>
      </xdr:txBody>
    </xdr:sp>
    <xdr:clientData/>
  </xdr:twoCellAnchor>
  <xdr:twoCellAnchor>
    <xdr:from>
      <xdr:col>14</xdr:col>
      <xdr:colOff>295275</xdr:colOff>
      <xdr:row>2</xdr:row>
      <xdr:rowOff>47625</xdr:rowOff>
    </xdr:from>
    <xdr:to>
      <xdr:col>21</xdr:col>
      <xdr:colOff>438150</xdr:colOff>
      <xdr:row>7</xdr:row>
      <xdr:rowOff>85725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6572250" y="371475"/>
          <a:ext cx="44100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Osservaz:
- per percorrere i primi 3 cm (l'altezza della fotocellula)? occorrono 8 cs
- dopo 10 cs = 1 ds = 0,1s ha percorso circa 5 cm
- lo spostamento in 1 cs, dopo 80 cm di caduta e'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21</xdr:row>
      <xdr:rowOff>95250</xdr:rowOff>
    </xdr:from>
    <xdr:to>
      <xdr:col>11</xdr:col>
      <xdr:colOff>142875</xdr:colOff>
      <xdr:row>24</xdr:row>
      <xdr:rowOff>19050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238500" y="3495675"/>
          <a:ext cx="12001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dati calcolati sono mostrati arrotondati</a:t>
          </a:r>
        </a:p>
      </xdr:txBody>
    </xdr:sp>
    <xdr:clientData/>
  </xdr:twoCellAnchor>
  <xdr:twoCellAnchor>
    <xdr:from>
      <xdr:col>9</xdr:col>
      <xdr:colOff>123825</xdr:colOff>
      <xdr:row>35</xdr:row>
      <xdr:rowOff>19050</xdr:rowOff>
    </xdr:from>
    <xdr:to>
      <xdr:col>14</xdr:col>
      <xdr:colOff>314325</xdr:colOff>
      <xdr:row>53</xdr:row>
      <xdr:rowOff>104775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3200400" y="5686425"/>
          <a:ext cx="2876550" cy="3000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per percorrere i primi 3 cm occorrono circa 8 cs. In altre parole: una caduta di 3 cm, da fermo, corrisponde a una durata di circa 8 cs.
- dopo 10 cs = 1 ds = 0,1s ha percorso circa 5 cm
- lo spostamento in 1 cs, dopo 80 cm di caduta e' circa 4 cm; precisamente tra 3,98 e 4,07
- lo spostamento in 1 cs, dopo 20 cs di caduta e' -2,01
- una caduta di 80 cm, da fermo, corrisponde a una durata di circa 40 cs; precisamente tra 40 e 41
- una caduta di 80 cm, tra i 40 e 120 da fermo, corrisponde a una durata di circa 21 cs; calcolata come 50-29.
- dopo 80 cm di caduta (da fermo), il tempo e' circa 40 cs, e lo spostamento in 1 cs circa 4 cm
- l'incremento di posizione  s arriva a 1 cm circa, dopo 10 cs dalla partenza. A 2 cm dopo 20 cs.</a:t>
          </a:r>
        </a:p>
      </xdr:txBody>
    </xdr:sp>
    <xdr:clientData/>
  </xdr:twoCellAnchor>
  <xdr:twoCellAnchor>
    <xdr:from>
      <xdr:col>15</xdr:col>
      <xdr:colOff>409575</xdr:colOff>
      <xdr:row>13</xdr:row>
      <xdr:rowOff>85725</xdr:rowOff>
    </xdr:from>
    <xdr:to>
      <xdr:col>18</xdr:col>
      <xdr:colOff>285750</xdr:colOff>
      <xdr:row>17</xdr:row>
      <xdr:rowOff>19050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6781800" y="2190750"/>
          <a:ext cx="17049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vm=v/2
vm= (v1+v2)/2  = v((t1+t2)/2))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8</xdr:col>
      <xdr:colOff>133350</xdr:colOff>
      <xdr:row>6</xdr:row>
      <xdr:rowOff>57150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638175" y="323850"/>
          <a:ext cx="21621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 acceleraz gravità terrestre misurata al meglio, al livello del mare e 45° di latitudine. Per comodita' di pensiero e calcolo g= 10.</a:t>
          </a:r>
        </a:p>
      </xdr:txBody>
    </xdr:sp>
    <xdr:clientData/>
  </xdr:twoCellAnchor>
  <xdr:twoCellAnchor>
    <xdr:from>
      <xdr:col>9</xdr:col>
      <xdr:colOff>152400</xdr:colOff>
      <xdr:row>0</xdr:row>
      <xdr:rowOff>28575</xdr:rowOff>
    </xdr:from>
    <xdr:to>
      <xdr:col>14</xdr:col>
      <xdr:colOff>171450</xdr:colOff>
      <xdr:row>21</xdr:row>
      <xdr:rowOff>28575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3228975" y="28575"/>
          <a:ext cx="270510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Dati calcolati con la formula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s= (1/2)at</a:t>
          </a:r>
          <a:r>
            <a:rPr lang="en-US" cap="none" sz="24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s= spostamento da fermo al tempo t
t= tempo a partire da fermo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v= 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v= velocita' istantanea al tempo t.
Attenzione: 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le formule sono valide nelle opportune unità di misura!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Ad es nelle unita' base del S.I.
Per usarle con altre unità conviene fare prima le equivalenze nelle unita' standard, altrimenti occorre saper fare i conti con le unità di misura.</a:t>
          </a:r>
        </a:p>
      </xdr:txBody>
    </xdr:sp>
    <xdr:clientData/>
  </xdr:twoCellAnchor>
  <xdr:twoCellAnchor>
    <xdr:from>
      <xdr:col>9</xdr:col>
      <xdr:colOff>133350</xdr:colOff>
      <xdr:row>24</xdr:row>
      <xdr:rowOff>66675</xdr:rowOff>
    </xdr:from>
    <xdr:to>
      <xdr:col>13</xdr:col>
      <xdr:colOff>561975</xdr:colOff>
      <xdr:row>34</xdr:row>
      <xdr:rowOff>85725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3209925" y="3952875"/>
          <a:ext cx="25050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Attenti a non confondere s e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s.
Ho espresso: s [m]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 [cm]   t [cs], cioe' non nelle unita' base del S.I. (Sistema Internazionale) perche' ho pensato che fosse didatticamente piu' utile, poiche' unita' di misure piu' comode a come si e' presentata l'esperienza in laboratorio. Qualcuno avrebbe preferito altre, ad esempio tutto in metri o tutto in cm.</a:t>
          </a:r>
        </a:p>
      </xdr:txBody>
    </xdr:sp>
    <xdr:clientData/>
  </xdr:twoCellAnchor>
  <xdr:twoCellAnchor>
    <xdr:from>
      <xdr:col>9</xdr:col>
      <xdr:colOff>114300</xdr:colOff>
      <xdr:row>54</xdr:row>
      <xdr:rowOff>0</xdr:rowOff>
    </xdr:from>
    <xdr:to>
      <xdr:col>14</xdr:col>
      <xdr:colOff>304800</xdr:colOff>
      <xdr:row>61</xdr:row>
      <xdr:rowOff>114300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3190875" y="8743950"/>
          <a:ext cx="28765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Dati salienti approssimativi: tempi e spostamenti.
- 1 m da fermo in 45 cs
- 2 m in 64 cs
- 2 mm in 2cs
- in 1 ds: 5 cm
- in 2 ds: 20 cm
- in 0,5 s: 1,22 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P15" sqref="P15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3" width="5.00390625" style="0" customWidth="1"/>
    <col min="4" max="4" width="7.140625" style="0" bestFit="1" customWidth="1"/>
    <col min="5" max="5" width="7.28125" style="0" customWidth="1"/>
    <col min="6" max="6" width="7.8515625" style="0" customWidth="1"/>
    <col min="7" max="7" width="6.140625" style="0" customWidth="1"/>
    <col min="9" max="9" width="6.57421875" style="0" customWidth="1"/>
    <col min="14" max="14" width="3.7109375" style="0" customWidth="1"/>
  </cols>
  <sheetData>
    <row r="1" ht="12.75">
      <c r="A1" s="1" t="s">
        <v>0</v>
      </c>
    </row>
    <row r="2" spans="1:6" ht="12.75">
      <c r="A2" s="1" t="s">
        <v>8</v>
      </c>
      <c r="F2" s="9"/>
    </row>
    <row r="3" ht="12.75">
      <c r="F3" s="10"/>
    </row>
    <row r="4" ht="12.75">
      <c r="F4" s="10"/>
    </row>
    <row r="5" ht="12.75">
      <c r="F5" s="9"/>
    </row>
    <row r="6" ht="12.75">
      <c r="F6" s="10"/>
    </row>
    <row r="7" ht="12.75">
      <c r="F7" s="10"/>
    </row>
    <row r="8" spans="2:6" ht="12.75">
      <c r="B8" s="9"/>
      <c r="C8" s="11" t="s">
        <v>1</v>
      </c>
      <c r="D8" s="11" t="s">
        <v>2</v>
      </c>
      <c r="E8" s="11" t="s">
        <v>6</v>
      </c>
      <c r="F8" s="21" t="s">
        <v>9</v>
      </c>
    </row>
    <row r="9" spans="2:6" ht="12.75">
      <c r="B9" s="9"/>
      <c r="C9" s="3" t="s">
        <v>2</v>
      </c>
      <c r="D9" s="3" t="s">
        <v>3</v>
      </c>
      <c r="E9" s="3" t="s">
        <v>7</v>
      </c>
      <c r="F9" s="22" t="s">
        <v>3</v>
      </c>
    </row>
    <row r="10" spans="3:6" ht="12.75">
      <c r="C10">
        <v>0</v>
      </c>
      <c r="D10">
        <v>0</v>
      </c>
      <c r="E10" s="12">
        <f aca="true" t="shared" si="0" ref="E10:E56">$H$16*C10</f>
        <v>0</v>
      </c>
      <c r="F10" s="20">
        <f>D11-D10</f>
        <v>-0.0004908000000000001</v>
      </c>
    </row>
    <row r="11" spans="3:6" ht="12.75">
      <c r="C11">
        <v>0.01</v>
      </c>
      <c r="D11" s="20">
        <f aca="true" t="shared" si="1" ref="D11:D56">0.5*$H$16*C11^2</f>
        <v>-0.0004908000000000001</v>
      </c>
      <c r="E11" s="12">
        <f t="shared" si="0"/>
        <v>-0.09816000000000001</v>
      </c>
      <c r="F11" s="20">
        <f aca="true" t="shared" si="2" ref="F11:F55">D12-D11</f>
        <v>-0.0014724000000000004</v>
      </c>
    </row>
    <row r="12" spans="3:6" ht="12.75">
      <c r="C12">
        <v>0.02</v>
      </c>
      <c r="D12" s="20">
        <f t="shared" si="1"/>
        <v>-0.0019632000000000004</v>
      </c>
      <c r="E12" s="12">
        <f t="shared" si="0"/>
        <v>-0.19632000000000002</v>
      </c>
      <c r="F12" s="20">
        <f t="shared" si="2"/>
        <v>-0.002454</v>
      </c>
    </row>
    <row r="13" spans="3:6" ht="12.75">
      <c r="C13">
        <v>0.03</v>
      </c>
      <c r="D13" s="20">
        <f t="shared" si="1"/>
        <v>-0.0044172000000000005</v>
      </c>
      <c r="E13" s="12">
        <f t="shared" si="0"/>
        <v>-0.29448</v>
      </c>
      <c r="F13" s="20">
        <f t="shared" si="2"/>
        <v>-0.0034356000000000013</v>
      </c>
    </row>
    <row r="14" spans="3:6" ht="12.75">
      <c r="C14">
        <v>0.04</v>
      </c>
      <c r="D14" s="20">
        <f t="shared" si="1"/>
        <v>-0.007852800000000002</v>
      </c>
      <c r="E14" s="12">
        <f t="shared" si="0"/>
        <v>-0.39264000000000004</v>
      </c>
      <c r="F14" s="20">
        <f t="shared" si="2"/>
        <v>-0.004417200000000001</v>
      </c>
    </row>
    <row r="15" spans="3:6" ht="12.75">
      <c r="C15">
        <v>0.05</v>
      </c>
      <c r="D15" s="20">
        <f t="shared" si="1"/>
        <v>-0.012270000000000003</v>
      </c>
      <c r="E15" s="12">
        <f t="shared" si="0"/>
        <v>-0.49080000000000007</v>
      </c>
      <c r="F15" s="20">
        <f t="shared" si="2"/>
        <v>-0.005398799999999999</v>
      </c>
    </row>
    <row r="16" spans="3:9" ht="12.75">
      <c r="C16">
        <v>0.06</v>
      </c>
      <c r="D16" s="20">
        <f t="shared" si="1"/>
        <v>-0.017668800000000002</v>
      </c>
      <c r="E16" s="12">
        <f t="shared" si="0"/>
        <v>-0.58896</v>
      </c>
      <c r="F16" s="20">
        <f t="shared" si="2"/>
        <v>-0.006380400000000005</v>
      </c>
      <c r="H16" s="1">
        <v>-9.816</v>
      </c>
      <c r="I16" s="5" t="s">
        <v>4</v>
      </c>
    </row>
    <row r="17" spans="3:13" ht="12.75">
      <c r="C17">
        <v>0.07</v>
      </c>
      <c r="D17" s="20">
        <f t="shared" si="1"/>
        <v>-0.024049200000000007</v>
      </c>
      <c r="E17" s="12">
        <f t="shared" si="0"/>
        <v>-0.6871200000000001</v>
      </c>
      <c r="F17" s="20">
        <f t="shared" si="2"/>
        <v>-0.0073620000000000005</v>
      </c>
      <c r="I17" t="s">
        <v>5</v>
      </c>
      <c r="M17" s="2"/>
    </row>
    <row r="18" spans="3:6" ht="12.75">
      <c r="C18">
        <v>0.08</v>
      </c>
      <c r="D18" s="20">
        <f t="shared" si="1"/>
        <v>-0.03141120000000001</v>
      </c>
      <c r="E18" s="12">
        <f t="shared" si="0"/>
        <v>-0.7852800000000001</v>
      </c>
      <c r="F18" s="20">
        <f t="shared" si="2"/>
        <v>-0.008343599999999993</v>
      </c>
    </row>
    <row r="19" spans="3:10" ht="12.75">
      <c r="C19">
        <v>0.09</v>
      </c>
      <c r="D19" s="20">
        <f t="shared" si="1"/>
        <v>-0.0397548</v>
      </c>
      <c r="E19" s="12">
        <f t="shared" si="0"/>
        <v>-0.88344</v>
      </c>
      <c r="F19" s="20">
        <f t="shared" si="2"/>
        <v>-0.009325200000000013</v>
      </c>
      <c r="J19" s="2"/>
    </row>
    <row r="20" spans="3:9" ht="12.75">
      <c r="C20">
        <v>0.1</v>
      </c>
      <c r="D20" s="20">
        <f t="shared" si="1"/>
        <v>-0.04908000000000001</v>
      </c>
      <c r="E20" s="12">
        <f t="shared" si="0"/>
        <v>-0.9816000000000001</v>
      </c>
      <c r="F20" s="4">
        <f t="shared" si="2"/>
        <v>-0.010306799999999991</v>
      </c>
      <c r="G20" s="9"/>
      <c r="H20" s="10"/>
      <c r="I20" s="10"/>
    </row>
    <row r="21" spans="3:9" ht="12.75">
      <c r="C21">
        <v>0.11</v>
      </c>
      <c r="D21" s="4">
        <f t="shared" si="1"/>
        <v>-0.059386800000000003</v>
      </c>
      <c r="E21" s="12">
        <f t="shared" si="0"/>
        <v>-1.07976</v>
      </c>
      <c r="F21" s="4">
        <f t="shared" si="2"/>
        <v>-0.011288400000000004</v>
      </c>
      <c r="G21" s="9"/>
      <c r="H21" s="9"/>
      <c r="I21" s="9"/>
    </row>
    <row r="22" spans="3:13" ht="12.75">
      <c r="C22">
        <v>0.12</v>
      </c>
      <c r="D22" s="4">
        <f t="shared" si="1"/>
        <v>-0.07067520000000001</v>
      </c>
      <c r="E22" s="12">
        <f t="shared" si="0"/>
        <v>-1.17792</v>
      </c>
      <c r="F22" s="4">
        <f t="shared" si="2"/>
        <v>-0.012270000000000003</v>
      </c>
      <c r="G22" s="13"/>
      <c r="H22" s="10"/>
      <c r="I22" s="10"/>
      <c r="J22" s="6"/>
      <c r="M22" s="7"/>
    </row>
    <row r="23" spans="3:9" ht="12.75">
      <c r="C23">
        <v>0.13</v>
      </c>
      <c r="D23" s="4">
        <f t="shared" si="1"/>
        <v>-0.08294520000000001</v>
      </c>
      <c r="E23" s="12">
        <f t="shared" si="0"/>
        <v>-1.27608</v>
      </c>
      <c r="F23" s="4">
        <f t="shared" si="2"/>
        <v>-0.013251600000000016</v>
      </c>
      <c r="G23" s="13"/>
      <c r="H23" s="10"/>
      <c r="I23" s="10"/>
    </row>
    <row r="24" spans="3:9" ht="12.75">
      <c r="C24">
        <v>0.14</v>
      </c>
      <c r="D24" s="4">
        <f t="shared" si="1"/>
        <v>-0.09619680000000003</v>
      </c>
      <c r="E24" s="12">
        <f t="shared" si="0"/>
        <v>-1.3742400000000001</v>
      </c>
      <c r="F24" s="4">
        <f t="shared" si="2"/>
        <v>-0.014233199999999974</v>
      </c>
      <c r="G24" s="13"/>
      <c r="H24" s="10"/>
      <c r="I24" s="10"/>
    </row>
    <row r="25" spans="3:9" ht="12.75">
      <c r="C25">
        <v>0.15</v>
      </c>
      <c r="D25" s="4">
        <f t="shared" si="1"/>
        <v>-0.11043</v>
      </c>
      <c r="E25" s="12">
        <f t="shared" si="0"/>
        <v>-1.4724000000000002</v>
      </c>
      <c r="F25" s="4">
        <f t="shared" si="2"/>
        <v>-0.015214800000000028</v>
      </c>
      <c r="G25" s="13"/>
      <c r="H25" s="10"/>
      <c r="I25" s="10"/>
    </row>
    <row r="26" spans="3:9" ht="12.75">
      <c r="C26">
        <v>0.16</v>
      </c>
      <c r="D26" s="4">
        <f t="shared" si="1"/>
        <v>-0.12564480000000003</v>
      </c>
      <c r="E26" s="12">
        <f t="shared" si="0"/>
        <v>-1.5705600000000002</v>
      </c>
      <c r="F26" s="4">
        <f t="shared" si="2"/>
        <v>-0.0161964</v>
      </c>
      <c r="G26" s="13"/>
      <c r="H26" s="10"/>
      <c r="I26" s="10"/>
    </row>
    <row r="27" spans="3:9" ht="12.75">
      <c r="C27">
        <v>0.17</v>
      </c>
      <c r="D27" s="4">
        <f t="shared" si="1"/>
        <v>-0.14184120000000003</v>
      </c>
      <c r="E27" s="12">
        <f t="shared" si="0"/>
        <v>-1.6687200000000002</v>
      </c>
      <c r="F27" s="4">
        <f t="shared" si="2"/>
        <v>-0.01717799999999997</v>
      </c>
      <c r="G27" s="13"/>
      <c r="H27" s="10"/>
      <c r="I27" s="10"/>
    </row>
    <row r="28" spans="3:9" ht="12.75">
      <c r="C28">
        <v>0.18</v>
      </c>
      <c r="D28" s="4">
        <f t="shared" si="1"/>
        <v>-0.1590192</v>
      </c>
      <c r="E28" s="12">
        <f t="shared" si="0"/>
        <v>-1.76688</v>
      </c>
      <c r="F28" s="4">
        <f t="shared" si="2"/>
        <v>-0.018159600000000026</v>
      </c>
      <c r="G28" s="13"/>
      <c r="H28" s="14"/>
      <c r="I28" s="15"/>
    </row>
    <row r="29" spans="3:9" ht="12.75">
      <c r="C29">
        <v>0.19</v>
      </c>
      <c r="D29" s="4">
        <f t="shared" si="1"/>
        <v>-0.17717880000000003</v>
      </c>
      <c r="E29" s="12">
        <f t="shared" si="0"/>
        <v>-1.8650400000000003</v>
      </c>
      <c r="F29" s="4">
        <f t="shared" si="2"/>
        <v>-0.019141200000000025</v>
      </c>
      <c r="G29" s="13"/>
      <c r="H29" s="14"/>
      <c r="I29" s="15"/>
    </row>
    <row r="30" spans="3:9" ht="12.75">
      <c r="C30">
        <v>0.2</v>
      </c>
      <c r="D30" s="4">
        <f t="shared" si="1"/>
        <v>-0.19632000000000005</v>
      </c>
      <c r="E30" s="12">
        <f t="shared" si="0"/>
        <v>-1.9632000000000003</v>
      </c>
      <c r="F30" s="4">
        <f t="shared" si="2"/>
        <v>-0.02012279999999994</v>
      </c>
      <c r="G30" s="13"/>
      <c r="H30" s="14"/>
      <c r="I30" s="15"/>
    </row>
    <row r="31" spans="3:9" ht="12.75">
      <c r="C31">
        <v>0.21</v>
      </c>
      <c r="D31" s="4">
        <f t="shared" si="1"/>
        <v>-0.2164428</v>
      </c>
      <c r="E31" s="12">
        <f t="shared" si="0"/>
        <v>-2.06136</v>
      </c>
      <c r="F31" s="4">
        <f t="shared" si="2"/>
        <v>-0.021104400000000023</v>
      </c>
      <c r="G31" s="13"/>
      <c r="H31" s="14"/>
      <c r="I31" s="15"/>
    </row>
    <row r="32" spans="3:9" ht="12.75">
      <c r="C32">
        <v>0.22</v>
      </c>
      <c r="D32" s="4">
        <f t="shared" si="1"/>
        <v>-0.23754720000000001</v>
      </c>
      <c r="E32" s="12">
        <f t="shared" si="0"/>
        <v>-2.15952</v>
      </c>
      <c r="F32" s="4">
        <f t="shared" si="2"/>
        <v>-0.022085999999999995</v>
      </c>
      <c r="G32" s="13"/>
      <c r="H32" s="14"/>
      <c r="I32" s="15"/>
    </row>
    <row r="33" spans="3:9" ht="12.75">
      <c r="C33">
        <v>0.23</v>
      </c>
      <c r="D33" s="4">
        <f t="shared" si="1"/>
        <v>-0.2596332</v>
      </c>
      <c r="E33" s="12">
        <f t="shared" si="0"/>
        <v>-2.25768</v>
      </c>
      <c r="F33" s="4">
        <f t="shared" si="2"/>
        <v>-0.02306760000000002</v>
      </c>
      <c r="G33" s="13"/>
      <c r="H33" s="14"/>
      <c r="I33" s="15"/>
    </row>
    <row r="34" spans="3:9" ht="12.75">
      <c r="C34">
        <v>0.24</v>
      </c>
      <c r="D34" s="4">
        <f t="shared" si="1"/>
        <v>-0.28270080000000003</v>
      </c>
      <c r="E34" s="12">
        <f t="shared" si="0"/>
        <v>-2.35584</v>
      </c>
      <c r="F34" s="4">
        <f t="shared" si="2"/>
        <v>-0.024049199999999993</v>
      </c>
      <c r="G34" s="13"/>
      <c r="H34" s="14"/>
      <c r="I34" s="15"/>
    </row>
    <row r="35" spans="3:9" ht="12.75">
      <c r="C35">
        <v>0.25</v>
      </c>
      <c r="D35" s="4">
        <f t="shared" si="1"/>
        <v>-0.30675</v>
      </c>
      <c r="E35" s="12">
        <f t="shared" si="0"/>
        <v>-2.454</v>
      </c>
      <c r="F35" s="4">
        <f t="shared" si="2"/>
        <v>-0.02503080000000002</v>
      </c>
      <c r="G35" s="13"/>
      <c r="H35" s="14"/>
      <c r="I35" s="15"/>
    </row>
    <row r="36" spans="3:9" ht="12.75">
      <c r="C36">
        <v>0.26</v>
      </c>
      <c r="D36" s="4">
        <f t="shared" si="1"/>
        <v>-0.33178080000000004</v>
      </c>
      <c r="E36" s="12">
        <f t="shared" si="0"/>
        <v>-2.55216</v>
      </c>
      <c r="F36" s="4">
        <f t="shared" si="2"/>
        <v>-0.02601239999999999</v>
      </c>
      <c r="G36" s="13"/>
      <c r="H36" s="14"/>
      <c r="I36" s="15"/>
    </row>
    <row r="37" spans="3:9" ht="12.75">
      <c r="C37">
        <v>0.27</v>
      </c>
      <c r="D37" s="4">
        <f t="shared" si="1"/>
        <v>-0.35779320000000003</v>
      </c>
      <c r="E37" s="12">
        <f t="shared" si="0"/>
        <v>-2.6503200000000002</v>
      </c>
      <c r="F37" s="4">
        <f t="shared" si="2"/>
        <v>-0.026994000000000073</v>
      </c>
      <c r="G37" s="13"/>
      <c r="H37" s="14"/>
      <c r="I37" s="15"/>
    </row>
    <row r="38" spans="3:9" ht="12.75">
      <c r="C38">
        <v>0.28</v>
      </c>
      <c r="D38" s="4">
        <f t="shared" si="1"/>
        <v>-0.3847872000000001</v>
      </c>
      <c r="E38" s="12">
        <f t="shared" si="0"/>
        <v>-2.7484800000000003</v>
      </c>
      <c r="F38" s="4">
        <f t="shared" si="2"/>
        <v>-0.02797559999999988</v>
      </c>
      <c r="G38" s="13"/>
      <c r="H38" s="16"/>
      <c r="I38" s="15"/>
    </row>
    <row r="39" spans="3:9" ht="12.75">
      <c r="C39">
        <v>0.29</v>
      </c>
      <c r="D39" s="4">
        <f t="shared" si="1"/>
        <v>-0.4127628</v>
      </c>
      <c r="E39" s="12">
        <f t="shared" si="0"/>
        <v>-2.84664</v>
      </c>
      <c r="F39" s="4">
        <f t="shared" si="2"/>
        <v>-0.028957200000000016</v>
      </c>
      <c r="G39" s="13"/>
      <c r="H39" s="9"/>
      <c r="I39" s="10"/>
    </row>
    <row r="40" spans="3:9" ht="12.75">
      <c r="C40">
        <v>0.3</v>
      </c>
      <c r="D40" s="4">
        <f t="shared" si="1"/>
        <v>-0.44172</v>
      </c>
      <c r="E40" s="12">
        <f t="shared" si="0"/>
        <v>-2.9448000000000003</v>
      </c>
      <c r="F40" s="4">
        <f t="shared" si="2"/>
        <v>-0.029938800000000043</v>
      </c>
      <c r="G40" s="13"/>
      <c r="H40" s="9"/>
      <c r="I40" s="9"/>
    </row>
    <row r="41" spans="3:9" ht="12.75">
      <c r="C41">
        <v>0.31</v>
      </c>
      <c r="D41" s="4">
        <f t="shared" si="1"/>
        <v>-0.47165880000000004</v>
      </c>
      <c r="E41" s="12">
        <f t="shared" si="0"/>
        <v>-3.0429600000000003</v>
      </c>
      <c r="F41" s="4">
        <f t="shared" si="2"/>
        <v>-0.03092040000000007</v>
      </c>
      <c r="G41" s="13"/>
      <c r="H41" s="17"/>
      <c r="I41" s="18"/>
    </row>
    <row r="42" spans="3:9" ht="12.75">
      <c r="C42">
        <v>0.32</v>
      </c>
      <c r="D42" s="4">
        <f t="shared" si="1"/>
        <v>-0.5025792000000001</v>
      </c>
      <c r="E42" s="12">
        <f t="shared" si="0"/>
        <v>-3.1411200000000004</v>
      </c>
      <c r="F42" s="4">
        <f t="shared" si="2"/>
        <v>-0.031901999999999986</v>
      </c>
      <c r="G42" s="13"/>
      <c r="H42" s="10"/>
      <c r="I42" s="10"/>
    </row>
    <row r="43" spans="3:9" ht="12.75">
      <c r="C43">
        <v>0.33</v>
      </c>
      <c r="D43" s="4">
        <f t="shared" si="1"/>
        <v>-0.5344812000000001</v>
      </c>
      <c r="E43" s="12">
        <f t="shared" si="0"/>
        <v>-3.2392800000000004</v>
      </c>
      <c r="F43" s="4">
        <f t="shared" si="2"/>
        <v>-0.03288360000000001</v>
      </c>
      <c r="G43" s="13"/>
      <c r="H43" s="19"/>
      <c r="I43" s="10"/>
    </row>
    <row r="44" spans="3:6" ht="12.75">
      <c r="C44">
        <v>0.34</v>
      </c>
      <c r="D44" s="4">
        <f t="shared" si="1"/>
        <v>-0.5673648000000001</v>
      </c>
      <c r="E44" s="12">
        <f t="shared" si="0"/>
        <v>-3.3374400000000004</v>
      </c>
      <c r="F44" s="4">
        <f t="shared" si="2"/>
        <v>-0.03386519999999982</v>
      </c>
    </row>
    <row r="45" spans="3:6" ht="12.75">
      <c r="C45">
        <v>0.35</v>
      </c>
      <c r="D45" s="4">
        <f t="shared" si="1"/>
        <v>-0.6012299999999999</v>
      </c>
      <c r="E45" s="12">
        <f t="shared" si="0"/>
        <v>-3.4356</v>
      </c>
      <c r="F45" s="4">
        <f t="shared" si="2"/>
        <v>-0.03484680000000007</v>
      </c>
    </row>
    <row r="46" spans="3:8" ht="12.75">
      <c r="C46">
        <v>0.36</v>
      </c>
      <c r="D46" s="4">
        <f t="shared" si="1"/>
        <v>-0.6360768</v>
      </c>
      <c r="E46" s="12">
        <f t="shared" si="0"/>
        <v>-3.53376</v>
      </c>
      <c r="F46" s="4">
        <f t="shared" si="2"/>
        <v>-0.03582839999999998</v>
      </c>
      <c r="G46" s="2"/>
      <c r="H46" s="2"/>
    </row>
    <row r="47" spans="3:8" ht="12.75">
      <c r="C47">
        <v>0.37</v>
      </c>
      <c r="D47" s="4">
        <f t="shared" si="1"/>
        <v>-0.6719052</v>
      </c>
      <c r="E47" s="12">
        <f t="shared" si="0"/>
        <v>-3.63192</v>
      </c>
      <c r="F47" s="4">
        <f t="shared" si="2"/>
        <v>-0.03681000000000012</v>
      </c>
      <c r="G47" s="2"/>
      <c r="H47" s="2"/>
    </row>
    <row r="48" spans="3:7" ht="12.75">
      <c r="C48">
        <v>0.38</v>
      </c>
      <c r="D48" s="4">
        <f t="shared" si="1"/>
        <v>-0.7087152000000001</v>
      </c>
      <c r="E48" s="12">
        <f t="shared" si="0"/>
        <v>-3.7300800000000005</v>
      </c>
      <c r="F48" s="4">
        <f t="shared" si="2"/>
        <v>-0.037791600000000036</v>
      </c>
      <c r="G48" s="4"/>
    </row>
    <row r="49" spans="3:6" ht="12.75">
      <c r="C49">
        <v>0.39</v>
      </c>
      <c r="D49" s="4">
        <f t="shared" si="1"/>
        <v>-0.7465068000000001</v>
      </c>
      <c r="E49" s="12">
        <f t="shared" si="0"/>
        <v>-3.8282400000000005</v>
      </c>
      <c r="F49" s="4">
        <f t="shared" si="2"/>
        <v>-0.03877320000000006</v>
      </c>
    </row>
    <row r="50" spans="3:6" ht="12.75">
      <c r="C50">
        <v>0.4</v>
      </c>
      <c r="D50" s="4">
        <f t="shared" si="1"/>
        <v>-0.7852800000000002</v>
      </c>
      <c r="E50" s="12">
        <f t="shared" si="0"/>
        <v>-3.9264000000000006</v>
      </c>
      <c r="F50" s="4">
        <f t="shared" si="2"/>
        <v>-0.03975479999999976</v>
      </c>
    </row>
    <row r="51" spans="3:6" ht="12.75">
      <c r="C51">
        <v>0.41</v>
      </c>
      <c r="D51" s="4">
        <f t="shared" si="1"/>
        <v>-0.8250348</v>
      </c>
      <c r="E51" s="12">
        <f t="shared" si="0"/>
        <v>-4.02456</v>
      </c>
      <c r="F51" s="4">
        <f t="shared" si="2"/>
        <v>-0.040736400000000006</v>
      </c>
    </row>
    <row r="52" spans="3:6" ht="12.75">
      <c r="C52">
        <v>0.42</v>
      </c>
      <c r="D52" s="4">
        <f t="shared" si="1"/>
        <v>-0.8657712</v>
      </c>
      <c r="E52" s="12">
        <f t="shared" si="0"/>
        <v>-4.12272</v>
      </c>
      <c r="F52" s="4">
        <f t="shared" si="2"/>
        <v>-0.04171800000000003</v>
      </c>
    </row>
    <row r="53" spans="3:11" ht="12.75">
      <c r="C53">
        <v>0.43</v>
      </c>
      <c r="D53" s="4">
        <f t="shared" si="1"/>
        <v>-0.9074892</v>
      </c>
      <c r="E53" s="12">
        <f t="shared" si="0"/>
        <v>-4.22088</v>
      </c>
      <c r="F53" s="4">
        <f t="shared" si="2"/>
        <v>-0.04269960000000006</v>
      </c>
      <c r="I53" s="2"/>
      <c r="J53" s="2"/>
      <c r="K53" s="2"/>
    </row>
    <row r="54" spans="3:11" ht="12.75">
      <c r="C54">
        <v>0.44</v>
      </c>
      <c r="D54" s="4">
        <f t="shared" si="1"/>
        <v>-0.9501888000000001</v>
      </c>
      <c r="E54" s="12">
        <f t="shared" si="0"/>
        <v>-4.31904</v>
      </c>
      <c r="F54" s="4">
        <f t="shared" si="2"/>
        <v>-0.04368120000000009</v>
      </c>
      <c r="I54" s="2"/>
      <c r="J54" s="2"/>
      <c r="K54" s="2"/>
    </row>
    <row r="55" spans="3:9" ht="12.75">
      <c r="C55">
        <v>0.45</v>
      </c>
      <c r="D55" s="4">
        <f t="shared" si="1"/>
        <v>-0.9938700000000001</v>
      </c>
      <c r="E55" s="12">
        <f t="shared" si="0"/>
        <v>-4.4172</v>
      </c>
      <c r="F55" s="4">
        <f t="shared" si="2"/>
        <v>-0.04466279999999989</v>
      </c>
      <c r="I55" s="2"/>
    </row>
    <row r="56" spans="3:6" ht="12.75">
      <c r="C56">
        <v>0.46</v>
      </c>
      <c r="D56" s="4">
        <f t="shared" si="1"/>
        <v>-1.0385328</v>
      </c>
      <c r="E56" s="12">
        <f t="shared" si="0"/>
        <v>-4.51536</v>
      </c>
      <c r="F56" s="4"/>
    </row>
    <row r="57" spans="4:5" ht="12.75">
      <c r="D57" s="8"/>
      <c r="E57" s="8"/>
    </row>
    <row r="58" spans="4:5" ht="12.75">
      <c r="D58" s="8"/>
      <c r="E58" s="8"/>
    </row>
    <row r="59" spans="4:5" ht="12.75">
      <c r="D59" s="8"/>
      <c r="E59" s="8"/>
    </row>
    <row r="60" spans="4:5" ht="12.75">
      <c r="D60" s="8"/>
      <c r="E60" s="8"/>
    </row>
    <row r="61" spans="4:5" ht="12.75">
      <c r="D61" s="8"/>
      <c r="E61" s="8"/>
    </row>
    <row r="62" spans="4:5" ht="12.75">
      <c r="D62" s="8"/>
      <c r="E62" s="8"/>
    </row>
    <row r="63" spans="4:5" ht="12.75">
      <c r="D63" s="8"/>
      <c r="E63" s="8"/>
    </row>
    <row r="64" spans="4:5" ht="12.75">
      <c r="D64" s="8"/>
      <c r="E64" s="8"/>
    </row>
    <row r="65" spans="4:5" ht="12.75">
      <c r="D65" s="8"/>
      <c r="E65" s="8"/>
    </row>
    <row r="66" spans="4:5" ht="12.75">
      <c r="D66" s="8"/>
      <c r="E66" s="8"/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R4" sqref="R4"/>
    </sheetView>
  </sheetViews>
  <sheetFormatPr defaultColWidth="9.140625" defaultRowHeight="12.75"/>
  <cols>
    <col min="1" max="1" width="3.00390625" style="0" bestFit="1" customWidth="1"/>
    <col min="2" max="2" width="6.57421875" style="0" bestFit="1" customWidth="1"/>
    <col min="3" max="3" width="5.140625" style="0" bestFit="1" customWidth="1"/>
    <col min="4" max="4" width="7.28125" style="0" customWidth="1"/>
    <col min="5" max="5" width="2.7109375" style="0" customWidth="1"/>
    <col min="6" max="6" width="4.00390625" style="0" bestFit="1" customWidth="1"/>
    <col min="7" max="7" width="6.140625" style="0" bestFit="1" customWidth="1"/>
    <col min="8" max="8" width="5.140625" style="0" bestFit="1" customWidth="1"/>
    <col min="9" max="9" width="6.140625" style="0" bestFit="1" customWidth="1"/>
    <col min="12" max="12" width="3.7109375" style="0" customWidth="1"/>
  </cols>
  <sheetData>
    <row r="1" ht="12.75">
      <c r="A1" s="1" t="s">
        <v>14</v>
      </c>
    </row>
    <row r="2" ht="12.75">
      <c r="C2" s="9"/>
    </row>
    <row r="3" ht="12.75">
      <c r="C3" s="10"/>
    </row>
    <row r="4" spans="2:3" ht="12.75">
      <c r="B4" s="1">
        <v>-9.816</v>
      </c>
      <c r="C4" s="5"/>
    </row>
    <row r="5" ht="12.75">
      <c r="B5" s="2" t="s">
        <v>13</v>
      </c>
    </row>
    <row r="6" ht="12.75">
      <c r="C6" s="10"/>
    </row>
    <row r="7" ht="12.75">
      <c r="C7" s="10"/>
    </row>
    <row r="8" spans="1:9" ht="12.75">
      <c r="A8" s="11" t="s">
        <v>1</v>
      </c>
      <c r="B8" s="11" t="s">
        <v>2</v>
      </c>
      <c r="C8" s="21" t="s">
        <v>9</v>
      </c>
      <c r="D8" s="11" t="s">
        <v>11</v>
      </c>
      <c r="F8" s="11" t="s">
        <v>1</v>
      </c>
      <c r="G8" s="11" t="s">
        <v>2</v>
      </c>
      <c r="H8" s="21" t="s">
        <v>9</v>
      </c>
      <c r="I8" s="11" t="s">
        <v>11</v>
      </c>
    </row>
    <row r="9" spans="1:9" ht="12.75">
      <c r="A9" s="3" t="s">
        <v>12</v>
      </c>
      <c r="B9" s="3" t="s">
        <v>3</v>
      </c>
      <c r="C9" s="22" t="s">
        <v>10</v>
      </c>
      <c r="D9" s="3" t="s">
        <v>7</v>
      </c>
      <c r="F9" s="3" t="s">
        <v>12</v>
      </c>
      <c r="G9" s="3" t="s">
        <v>3</v>
      </c>
      <c r="H9" s="22" t="s">
        <v>10</v>
      </c>
      <c r="I9" s="3" t="s">
        <v>7</v>
      </c>
    </row>
    <row r="10" spans="1:9" ht="12.75">
      <c r="A10">
        <v>0</v>
      </c>
      <c r="B10">
        <v>0</v>
      </c>
      <c r="C10" s="23">
        <f>(B11-B10)*100</f>
        <v>-0.04908000000000001</v>
      </c>
      <c r="D10" s="12">
        <f>$B$4*A10</f>
        <v>0</v>
      </c>
      <c r="F10" s="9"/>
      <c r="G10" s="9"/>
      <c r="H10" s="24"/>
      <c r="I10" s="9"/>
    </row>
    <row r="11" spans="1:9" ht="12.75">
      <c r="A11">
        <v>1</v>
      </c>
      <c r="B11" s="4">
        <f aca="true" t="shared" si="0" ref="B11:B55">0.5*$B$4*(A11/100)^2</f>
        <v>-0.0004908000000000001</v>
      </c>
      <c r="C11" s="23">
        <f aca="true" t="shared" si="1" ref="C11:C56">(B12-B11)*100</f>
        <v>-0.14724000000000004</v>
      </c>
      <c r="D11" s="12">
        <f>$B$4*(A11/100)</f>
        <v>-0.09816000000000001</v>
      </c>
      <c r="F11">
        <v>51</v>
      </c>
      <c r="G11" s="4">
        <f aca="true" t="shared" si="2" ref="G11:G60">0.5*$B$4*(F11/100)^2</f>
        <v>-1.2765708</v>
      </c>
      <c r="H11" s="23">
        <f aca="true" t="shared" si="3" ref="H11:H59">(G12-G11)*100</f>
        <v>-5.055240000000016</v>
      </c>
      <c r="I11" s="12">
        <f aca="true" t="shared" si="4" ref="I11:I53">$B$4*(F11/100)</f>
        <v>-5.00616</v>
      </c>
    </row>
    <row r="12" spans="1:9" ht="12.75">
      <c r="A12">
        <v>2</v>
      </c>
      <c r="B12" s="4">
        <f t="shared" si="0"/>
        <v>-0.0019632000000000004</v>
      </c>
      <c r="C12" s="23">
        <f t="shared" si="1"/>
        <v>-0.2454</v>
      </c>
      <c r="D12" s="12">
        <f aca="true" t="shared" si="5" ref="D12:D56">$B$4*(A12/100)</f>
        <v>-0.19632000000000002</v>
      </c>
      <c r="F12">
        <v>52</v>
      </c>
      <c r="G12" s="4">
        <f t="shared" si="2"/>
        <v>-1.3271232000000002</v>
      </c>
      <c r="H12" s="23">
        <f t="shared" si="3"/>
        <v>-5.153400000000019</v>
      </c>
      <c r="I12" s="12">
        <f t="shared" si="4"/>
        <v>-5.10432</v>
      </c>
    </row>
    <row r="13" spans="1:9" ht="12.75">
      <c r="A13">
        <v>3</v>
      </c>
      <c r="B13" s="4">
        <f t="shared" si="0"/>
        <v>-0.0044172000000000005</v>
      </c>
      <c r="C13" s="23">
        <f t="shared" si="1"/>
        <v>-0.34356000000000014</v>
      </c>
      <c r="D13" s="12">
        <f t="shared" si="5"/>
        <v>-0.29448</v>
      </c>
      <c r="F13">
        <v>53</v>
      </c>
      <c r="G13" s="4">
        <f t="shared" si="2"/>
        <v>-1.3786572000000004</v>
      </c>
      <c r="H13" s="23">
        <f t="shared" si="3"/>
        <v>-5.251559999999977</v>
      </c>
      <c r="I13" s="12">
        <f t="shared" si="4"/>
        <v>-5.20248</v>
      </c>
    </row>
    <row r="14" spans="1:9" ht="12.75">
      <c r="A14">
        <v>4</v>
      </c>
      <c r="B14" s="4">
        <f t="shared" si="0"/>
        <v>-0.007852800000000002</v>
      </c>
      <c r="C14" s="23">
        <f t="shared" si="1"/>
        <v>-0.4417200000000001</v>
      </c>
      <c r="D14" s="12">
        <f t="shared" si="5"/>
        <v>-0.39264000000000004</v>
      </c>
      <c r="F14">
        <v>54</v>
      </c>
      <c r="G14" s="4">
        <f t="shared" si="2"/>
        <v>-1.4311728000000001</v>
      </c>
      <c r="H14" s="23">
        <f t="shared" si="3"/>
        <v>-5.3497200000000245</v>
      </c>
      <c r="I14" s="12">
        <f t="shared" si="4"/>
        <v>-5.3006400000000005</v>
      </c>
    </row>
    <row r="15" spans="1:9" ht="12.75">
      <c r="A15">
        <v>5</v>
      </c>
      <c r="B15" s="4">
        <f t="shared" si="0"/>
        <v>-0.012270000000000003</v>
      </c>
      <c r="C15" s="23">
        <f t="shared" si="1"/>
        <v>-0.5398799999999999</v>
      </c>
      <c r="D15" s="12">
        <f t="shared" si="5"/>
        <v>-0.49080000000000007</v>
      </c>
      <c r="F15">
        <v>55</v>
      </c>
      <c r="G15" s="4">
        <f t="shared" si="2"/>
        <v>-1.4846700000000004</v>
      </c>
      <c r="H15" s="23">
        <f t="shared" si="3"/>
        <v>-5.447880000000005</v>
      </c>
      <c r="I15" s="12">
        <f t="shared" si="4"/>
        <v>-5.3988000000000005</v>
      </c>
    </row>
    <row r="16" spans="1:9" ht="12.75">
      <c r="A16">
        <v>6</v>
      </c>
      <c r="B16" s="4">
        <f t="shared" si="0"/>
        <v>-0.017668800000000002</v>
      </c>
      <c r="C16" s="23">
        <f t="shared" si="1"/>
        <v>-0.6380400000000005</v>
      </c>
      <c r="D16" s="12">
        <f t="shared" si="5"/>
        <v>-0.58896</v>
      </c>
      <c r="F16">
        <v>56</v>
      </c>
      <c r="G16" s="4">
        <f t="shared" si="2"/>
        <v>-1.5391488000000004</v>
      </c>
      <c r="H16" s="23">
        <f t="shared" si="3"/>
        <v>-5.546039999999963</v>
      </c>
      <c r="I16" s="12">
        <f t="shared" si="4"/>
        <v>-5.4969600000000005</v>
      </c>
    </row>
    <row r="17" spans="1:11" ht="12.75">
      <c r="A17">
        <v>7</v>
      </c>
      <c r="B17" s="4">
        <f t="shared" si="0"/>
        <v>-0.024049200000000007</v>
      </c>
      <c r="C17" s="23">
        <f t="shared" si="1"/>
        <v>-0.7362000000000001</v>
      </c>
      <c r="D17" s="12">
        <f t="shared" si="5"/>
        <v>-0.6871200000000001</v>
      </c>
      <c r="F17">
        <v>57</v>
      </c>
      <c r="G17" s="4">
        <f t="shared" si="2"/>
        <v>-1.5946092</v>
      </c>
      <c r="H17" s="23">
        <f t="shared" si="3"/>
        <v>-5.644199999999988</v>
      </c>
      <c r="I17" s="12">
        <f t="shared" si="4"/>
        <v>-5.59512</v>
      </c>
      <c r="K17" s="2"/>
    </row>
    <row r="18" spans="1:9" ht="12.75">
      <c r="A18">
        <v>8</v>
      </c>
      <c r="B18" s="4">
        <f t="shared" si="0"/>
        <v>-0.03141120000000001</v>
      </c>
      <c r="C18" s="23">
        <f t="shared" si="1"/>
        <v>-0.8343599999999993</v>
      </c>
      <c r="D18" s="12">
        <f t="shared" si="5"/>
        <v>-0.7852800000000001</v>
      </c>
      <c r="F18">
        <v>58</v>
      </c>
      <c r="G18" s="4">
        <f t="shared" si="2"/>
        <v>-1.6510512</v>
      </c>
      <c r="H18" s="23">
        <f t="shared" si="3"/>
        <v>-5.742359999999991</v>
      </c>
      <c r="I18" s="12">
        <f t="shared" si="4"/>
        <v>-5.69328</v>
      </c>
    </row>
    <row r="19" spans="1:9" ht="12.75">
      <c r="A19">
        <v>9</v>
      </c>
      <c r="B19" s="4">
        <f t="shared" si="0"/>
        <v>-0.0397548</v>
      </c>
      <c r="C19" s="23">
        <f t="shared" si="1"/>
        <v>-0.9325200000000012</v>
      </c>
      <c r="D19" s="12">
        <f t="shared" si="5"/>
        <v>-0.88344</v>
      </c>
      <c r="F19">
        <v>59</v>
      </c>
      <c r="G19" s="4">
        <f t="shared" si="2"/>
        <v>-1.7084747999999998</v>
      </c>
      <c r="H19" s="23">
        <f t="shared" si="3"/>
        <v>-5.840520000000016</v>
      </c>
      <c r="I19" s="12">
        <f t="shared" si="4"/>
        <v>-5.79144</v>
      </c>
    </row>
    <row r="20" spans="1:9" ht="12.75">
      <c r="A20">
        <v>10</v>
      </c>
      <c r="B20" s="4">
        <f t="shared" si="0"/>
        <v>-0.04908000000000001</v>
      </c>
      <c r="C20" s="23">
        <f t="shared" si="1"/>
        <v>-1.0306799999999992</v>
      </c>
      <c r="D20" s="12">
        <f t="shared" si="5"/>
        <v>-0.9816000000000001</v>
      </c>
      <c r="E20" s="9"/>
      <c r="F20">
        <v>60</v>
      </c>
      <c r="G20" s="4">
        <f t="shared" si="2"/>
        <v>-1.76688</v>
      </c>
      <c r="H20" s="23">
        <f t="shared" si="3"/>
        <v>-5.938679999999996</v>
      </c>
      <c r="I20" s="12">
        <f t="shared" si="4"/>
        <v>-5.889600000000001</v>
      </c>
    </row>
    <row r="21" spans="1:9" ht="12.75">
      <c r="A21">
        <v>11</v>
      </c>
      <c r="B21" s="4">
        <f t="shared" si="0"/>
        <v>-0.059386800000000003</v>
      </c>
      <c r="C21" s="23">
        <f t="shared" si="1"/>
        <v>-1.1288400000000003</v>
      </c>
      <c r="D21" s="12">
        <f t="shared" si="5"/>
        <v>-1.07976</v>
      </c>
      <c r="E21" s="9"/>
      <c r="F21">
        <v>61</v>
      </c>
      <c r="G21" s="4">
        <f t="shared" si="2"/>
        <v>-1.8262668</v>
      </c>
      <c r="H21" s="23">
        <f t="shared" si="3"/>
        <v>-6.036840000000021</v>
      </c>
      <c r="I21" s="12">
        <f t="shared" si="4"/>
        <v>-5.987760000000001</v>
      </c>
    </row>
    <row r="22" spans="1:11" ht="12.75">
      <c r="A22">
        <v>12</v>
      </c>
      <c r="B22" s="4">
        <f t="shared" si="0"/>
        <v>-0.07067520000000001</v>
      </c>
      <c r="C22" s="23">
        <f t="shared" si="1"/>
        <v>-1.2270000000000003</v>
      </c>
      <c r="D22" s="12">
        <f t="shared" si="5"/>
        <v>-1.17792</v>
      </c>
      <c r="E22" s="13"/>
      <c r="F22">
        <v>62</v>
      </c>
      <c r="G22" s="4">
        <f t="shared" si="2"/>
        <v>-1.8866352000000002</v>
      </c>
      <c r="H22" s="23">
        <f t="shared" si="3"/>
        <v>-6.135000000000002</v>
      </c>
      <c r="I22" s="12">
        <f t="shared" si="4"/>
        <v>-6.085920000000001</v>
      </c>
      <c r="K22" s="7"/>
    </row>
    <row r="23" spans="1:9" ht="12.75">
      <c r="A23">
        <v>13</v>
      </c>
      <c r="B23" s="4">
        <f t="shared" si="0"/>
        <v>-0.08294520000000001</v>
      </c>
      <c r="C23" s="23">
        <f t="shared" si="1"/>
        <v>-1.3251600000000017</v>
      </c>
      <c r="D23" s="12">
        <f t="shared" si="5"/>
        <v>-1.27608</v>
      </c>
      <c r="E23" s="13"/>
      <c r="F23">
        <v>63</v>
      </c>
      <c r="G23" s="4">
        <f t="shared" si="2"/>
        <v>-1.9479852000000002</v>
      </c>
      <c r="H23" s="23">
        <f t="shared" si="3"/>
        <v>-6.2331600000000265</v>
      </c>
      <c r="I23" s="12">
        <f t="shared" si="4"/>
        <v>-6.184080000000001</v>
      </c>
    </row>
    <row r="24" spans="1:9" ht="12.75">
      <c r="A24">
        <v>14</v>
      </c>
      <c r="B24" s="4">
        <f t="shared" si="0"/>
        <v>-0.09619680000000003</v>
      </c>
      <c r="C24" s="23">
        <f t="shared" si="1"/>
        <v>-1.4233199999999973</v>
      </c>
      <c r="D24" s="12">
        <f t="shared" si="5"/>
        <v>-1.3742400000000001</v>
      </c>
      <c r="E24" s="13"/>
      <c r="F24">
        <v>64</v>
      </c>
      <c r="G24" s="4">
        <f t="shared" si="2"/>
        <v>-2.0103168000000005</v>
      </c>
      <c r="H24" s="23">
        <f t="shared" si="3"/>
        <v>-6.331320000000007</v>
      </c>
      <c r="I24" s="12">
        <f t="shared" si="4"/>
        <v>-6.282240000000001</v>
      </c>
    </row>
    <row r="25" spans="1:9" ht="12.75">
      <c r="A25">
        <v>15</v>
      </c>
      <c r="B25" s="4">
        <f t="shared" si="0"/>
        <v>-0.11043</v>
      </c>
      <c r="C25" s="23">
        <f t="shared" si="1"/>
        <v>-1.5214800000000028</v>
      </c>
      <c r="D25" s="12">
        <f t="shared" si="5"/>
        <v>-1.4724000000000002</v>
      </c>
      <c r="E25" s="13"/>
      <c r="F25">
        <v>65</v>
      </c>
      <c r="G25" s="4">
        <f t="shared" si="2"/>
        <v>-2.0736300000000005</v>
      </c>
      <c r="H25" s="23">
        <f t="shared" si="3"/>
        <v>-6.429479999999987</v>
      </c>
      <c r="I25" s="12">
        <f t="shared" si="4"/>
        <v>-6.380400000000001</v>
      </c>
    </row>
    <row r="26" spans="1:9" ht="12.75">
      <c r="A26">
        <v>16</v>
      </c>
      <c r="B26" s="4">
        <f t="shared" si="0"/>
        <v>-0.12564480000000003</v>
      </c>
      <c r="C26" s="23">
        <f t="shared" si="1"/>
        <v>-1.61964</v>
      </c>
      <c r="D26" s="12">
        <f t="shared" si="5"/>
        <v>-1.5705600000000002</v>
      </c>
      <c r="E26" s="13"/>
      <c r="F26">
        <v>66</v>
      </c>
      <c r="G26" s="4">
        <f t="shared" si="2"/>
        <v>-2.1379248000000004</v>
      </c>
      <c r="H26" s="23">
        <f t="shared" si="3"/>
        <v>-6.527640000000012</v>
      </c>
      <c r="I26" s="12">
        <f t="shared" si="4"/>
        <v>-6.478560000000001</v>
      </c>
    </row>
    <row r="27" spans="1:9" ht="12.75">
      <c r="A27">
        <v>17</v>
      </c>
      <c r="B27" s="4">
        <f t="shared" si="0"/>
        <v>-0.14184120000000003</v>
      </c>
      <c r="C27" s="23">
        <f t="shared" si="1"/>
        <v>-1.717799999999997</v>
      </c>
      <c r="D27" s="12">
        <f t="shared" si="5"/>
        <v>-1.6687200000000002</v>
      </c>
      <c r="E27" s="13"/>
      <c r="F27">
        <v>67</v>
      </c>
      <c r="G27" s="4">
        <f t="shared" si="2"/>
        <v>-2.2032012000000005</v>
      </c>
      <c r="H27" s="23">
        <f t="shared" si="3"/>
        <v>-6.625799999999993</v>
      </c>
      <c r="I27" s="12">
        <f t="shared" si="4"/>
        <v>-6.576720000000001</v>
      </c>
    </row>
    <row r="28" spans="1:9" ht="12.75">
      <c r="A28">
        <v>18</v>
      </c>
      <c r="B28" s="4">
        <f t="shared" si="0"/>
        <v>-0.1590192</v>
      </c>
      <c r="C28" s="23">
        <f t="shared" si="1"/>
        <v>-1.8159600000000027</v>
      </c>
      <c r="D28" s="12">
        <f t="shared" si="5"/>
        <v>-1.76688</v>
      </c>
      <c r="E28" s="13"/>
      <c r="F28">
        <v>68</v>
      </c>
      <c r="G28" s="4">
        <f t="shared" si="2"/>
        <v>-2.2694592000000005</v>
      </c>
      <c r="H28" s="23">
        <f t="shared" si="3"/>
        <v>-6.723959999999929</v>
      </c>
      <c r="I28" s="12">
        <f t="shared" si="4"/>
        <v>-6.674880000000001</v>
      </c>
    </row>
    <row r="29" spans="1:9" ht="12.75">
      <c r="A29">
        <v>19</v>
      </c>
      <c r="B29" s="4">
        <f t="shared" si="0"/>
        <v>-0.17717880000000003</v>
      </c>
      <c r="C29" s="23">
        <f t="shared" si="1"/>
        <v>-1.9141200000000025</v>
      </c>
      <c r="D29" s="12">
        <f t="shared" si="5"/>
        <v>-1.8650400000000003</v>
      </c>
      <c r="E29" s="13"/>
      <c r="F29">
        <v>69</v>
      </c>
      <c r="G29" s="4">
        <f t="shared" si="2"/>
        <v>-2.3366987999999997</v>
      </c>
      <c r="H29" s="23">
        <f t="shared" si="3"/>
        <v>-6.822119999999998</v>
      </c>
      <c r="I29" s="12">
        <f t="shared" si="4"/>
        <v>-6.77304</v>
      </c>
    </row>
    <row r="30" spans="1:9" ht="12.75">
      <c r="A30">
        <v>20</v>
      </c>
      <c r="B30" s="4">
        <f t="shared" si="0"/>
        <v>-0.19632000000000005</v>
      </c>
      <c r="C30" s="23">
        <f t="shared" si="1"/>
        <v>-2.0122799999999943</v>
      </c>
      <c r="D30" s="12">
        <f t="shared" si="5"/>
        <v>-1.9632000000000003</v>
      </c>
      <c r="E30" s="13"/>
      <c r="F30">
        <v>70</v>
      </c>
      <c r="G30" s="4">
        <f t="shared" si="2"/>
        <v>-2.4049199999999997</v>
      </c>
      <c r="H30" s="23">
        <f t="shared" si="3"/>
        <v>-6.920280000000023</v>
      </c>
      <c r="I30" s="12">
        <f t="shared" si="4"/>
        <v>-6.8712</v>
      </c>
    </row>
    <row r="31" spans="1:9" ht="12.75">
      <c r="A31">
        <v>21</v>
      </c>
      <c r="B31" s="4">
        <f t="shared" si="0"/>
        <v>-0.2164428</v>
      </c>
      <c r="C31" s="23">
        <f t="shared" si="1"/>
        <v>-2.1104400000000023</v>
      </c>
      <c r="D31" s="12">
        <f t="shared" si="5"/>
        <v>-2.06136</v>
      </c>
      <c r="E31" s="13"/>
      <c r="F31">
        <v>71</v>
      </c>
      <c r="G31" s="4">
        <f t="shared" si="2"/>
        <v>-2.4741228</v>
      </c>
      <c r="H31" s="23">
        <f t="shared" si="3"/>
        <v>-7.018440000000004</v>
      </c>
      <c r="I31" s="12">
        <f t="shared" si="4"/>
        <v>-6.96936</v>
      </c>
    </row>
    <row r="32" spans="1:9" ht="12.75">
      <c r="A32">
        <v>22</v>
      </c>
      <c r="B32" s="4">
        <f t="shared" si="0"/>
        <v>-0.23754720000000001</v>
      </c>
      <c r="C32" s="23">
        <f t="shared" si="1"/>
        <v>-2.2085999999999997</v>
      </c>
      <c r="D32" s="12">
        <f t="shared" si="5"/>
        <v>-2.15952</v>
      </c>
      <c r="E32" s="13"/>
      <c r="F32">
        <v>72</v>
      </c>
      <c r="G32" s="4">
        <f t="shared" si="2"/>
        <v>-2.5443072</v>
      </c>
      <c r="H32" s="23">
        <f t="shared" si="3"/>
        <v>-7.116599999999984</v>
      </c>
      <c r="I32" s="12">
        <f t="shared" si="4"/>
        <v>-7.06752</v>
      </c>
    </row>
    <row r="33" spans="1:9" ht="12.75">
      <c r="A33">
        <v>23</v>
      </c>
      <c r="B33" s="4">
        <f t="shared" si="0"/>
        <v>-0.2596332</v>
      </c>
      <c r="C33" s="23">
        <f t="shared" si="1"/>
        <v>-2.3067600000000024</v>
      </c>
      <c r="D33" s="12">
        <f t="shared" si="5"/>
        <v>-2.25768</v>
      </c>
      <c r="E33" s="13"/>
      <c r="F33">
        <v>73</v>
      </c>
      <c r="G33" s="4">
        <f t="shared" si="2"/>
        <v>-2.6154732</v>
      </c>
      <c r="H33" s="23">
        <f t="shared" si="3"/>
        <v>-7.214760000000009</v>
      </c>
      <c r="I33" s="12">
        <f t="shared" si="4"/>
        <v>-7.16568</v>
      </c>
    </row>
    <row r="34" spans="1:9" ht="12.75">
      <c r="A34">
        <v>24</v>
      </c>
      <c r="B34" s="4">
        <f t="shared" si="0"/>
        <v>-0.28270080000000003</v>
      </c>
      <c r="C34" s="23">
        <f t="shared" si="1"/>
        <v>-2.4049199999999993</v>
      </c>
      <c r="D34" s="12">
        <f t="shared" si="5"/>
        <v>-2.35584</v>
      </c>
      <c r="E34" s="13"/>
      <c r="F34">
        <v>74</v>
      </c>
      <c r="G34" s="4">
        <f t="shared" si="2"/>
        <v>-2.6876208</v>
      </c>
      <c r="H34" s="23">
        <f t="shared" si="3"/>
        <v>-7.312920000000034</v>
      </c>
      <c r="I34" s="12">
        <f t="shared" si="4"/>
        <v>-7.26384</v>
      </c>
    </row>
    <row r="35" spans="1:9" ht="12.75">
      <c r="A35">
        <v>25</v>
      </c>
      <c r="B35" s="4">
        <f t="shared" si="0"/>
        <v>-0.30675</v>
      </c>
      <c r="C35" s="23">
        <f t="shared" si="1"/>
        <v>-2.503080000000002</v>
      </c>
      <c r="D35" s="12">
        <f t="shared" si="5"/>
        <v>-2.454</v>
      </c>
      <c r="E35" s="13"/>
      <c r="F35">
        <v>75</v>
      </c>
      <c r="G35" s="4">
        <f t="shared" si="2"/>
        <v>-2.7607500000000003</v>
      </c>
      <c r="H35" s="23">
        <f t="shared" si="3"/>
        <v>-7.411080000000014</v>
      </c>
      <c r="I35" s="12">
        <f t="shared" si="4"/>
        <v>-7.362</v>
      </c>
    </row>
    <row r="36" spans="1:9" ht="12.75">
      <c r="A36">
        <v>26</v>
      </c>
      <c r="B36" s="4">
        <f t="shared" si="0"/>
        <v>-0.33178080000000004</v>
      </c>
      <c r="C36" s="23">
        <f t="shared" si="1"/>
        <v>-2.601239999999999</v>
      </c>
      <c r="D36" s="12">
        <f t="shared" si="5"/>
        <v>-2.55216</v>
      </c>
      <c r="E36" s="13"/>
      <c r="F36">
        <v>76</v>
      </c>
      <c r="G36" s="4">
        <f t="shared" si="2"/>
        <v>-2.8348608000000004</v>
      </c>
      <c r="H36" s="23">
        <f t="shared" si="3"/>
        <v>-7.509239999999995</v>
      </c>
      <c r="I36" s="12">
        <f t="shared" si="4"/>
        <v>-7.460160000000001</v>
      </c>
    </row>
    <row r="37" spans="1:9" ht="12.75">
      <c r="A37">
        <v>27</v>
      </c>
      <c r="B37" s="4">
        <f t="shared" si="0"/>
        <v>-0.35779320000000003</v>
      </c>
      <c r="C37" s="23">
        <f t="shared" si="1"/>
        <v>-2.6994000000000073</v>
      </c>
      <c r="D37" s="12">
        <f t="shared" si="5"/>
        <v>-2.6503200000000002</v>
      </c>
      <c r="E37" s="13"/>
      <c r="F37">
        <v>77</v>
      </c>
      <c r="G37" s="4">
        <f t="shared" si="2"/>
        <v>-2.9099532000000004</v>
      </c>
      <c r="H37" s="23">
        <f t="shared" si="3"/>
        <v>-7.60740000000002</v>
      </c>
      <c r="I37" s="12">
        <f t="shared" si="4"/>
        <v>-7.558320000000001</v>
      </c>
    </row>
    <row r="38" spans="1:9" ht="12.75">
      <c r="A38">
        <v>28</v>
      </c>
      <c r="B38" s="4">
        <f t="shared" si="0"/>
        <v>-0.3847872000000001</v>
      </c>
      <c r="C38" s="23">
        <f t="shared" si="1"/>
        <v>-2.797559999999988</v>
      </c>
      <c r="D38" s="12">
        <f t="shared" si="5"/>
        <v>-2.7484800000000003</v>
      </c>
      <c r="E38" s="13"/>
      <c r="F38">
        <v>78</v>
      </c>
      <c r="G38" s="4">
        <f t="shared" si="2"/>
        <v>-2.9860272000000005</v>
      </c>
      <c r="H38" s="23">
        <f t="shared" si="3"/>
        <v>-7.70556</v>
      </c>
      <c r="I38" s="12">
        <f t="shared" si="4"/>
        <v>-7.656480000000001</v>
      </c>
    </row>
    <row r="39" spans="1:9" ht="12.75">
      <c r="A39">
        <v>29</v>
      </c>
      <c r="B39" s="4">
        <f t="shared" si="0"/>
        <v>-0.4127628</v>
      </c>
      <c r="C39" s="23">
        <f t="shared" si="1"/>
        <v>-2.8957200000000016</v>
      </c>
      <c r="D39" s="12">
        <f t="shared" si="5"/>
        <v>-2.84664</v>
      </c>
      <c r="E39" s="13"/>
      <c r="F39">
        <v>79</v>
      </c>
      <c r="G39" s="4">
        <f t="shared" si="2"/>
        <v>-3.0630828000000005</v>
      </c>
      <c r="H39" s="23">
        <f t="shared" si="3"/>
        <v>-7.803720000000025</v>
      </c>
      <c r="I39" s="12">
        <f t="shared" si="4"/>
        <v>-7.754640000000001</v>
      </c>
    </row>
    <row r="40" spans="1:9" ht="12.75">
      <c r="A40">
        <v>30</v>
      </c>
      <c r="B40" s="4">
        <f t="shared" si="0"/>
        <v>-0.44172</v>
      </c>
      <c r="C40" s="23">
        <f t="shared" si="1"/>
        <v>-2.9938800000000043</v>
      </c>
      <c r="D40" s="12">
        <f t="shared" si="5"/>
        <v>-2.9448000000000003</v>
      </c>
      <c r="E40" s="13"/>
      <c r="F40">
        <v>80</v>
      </c>
      <c r="G40" s="4">
        <f t="shared" si="2"/>
        <v>-3.141120000000001</v>
      </c>
      <c r="H40" s="23">
        <f t="shared" si="3"/>
        <v>-7.901880000000006</v>
      </c>
      <c r="I40" s="12">
        <f t="shared" si="4"/>
        <v>-7.852800000000001</v>
      </c>
    </row>
    <row r="41" spans="1:9" ht="12.75">
      <c r="A41">
        <v>31</v>
      </c>
      <c r="B41" s="4">
        <f t="shared" si="0"/>
        <v>-0.47165880000000004</v>
      </c>
      <c r="C41" s="23">
        <f t="shared" si="1"/>
        <v>-3.092040000000007</v>
      </c>
      <c r="D41" s="12">
        <f t="shared" si="5"/>
        <v>-3.0429600000000003</v>
      </c>
      <c r="E41" s="13"/>
      <c r="F41">
        <v>81</v>
      </c>
      <c r="G41" s="4">
        <f t="shared" si="2"/>
        <v>-3.220138800000001</v>
      </c>
      <c r="H41" s="23">
        <f t="shared" si="3"/>
        <v>-8.000039999999897</v>
      </c>
      <c r="I41" s="12">
        <f t="shared" si="4"/>
        <v>-7.950960000000001</v>
      </c>
    </row>
    <row r="42" spans="1:9" ht="12.75">
      <c r="A42">
        <v>32</v>
      </c>
      <c r="B42" s="4">
        <f t="shared" si="0"/>
        <v>-0.5025792000000001</v>
      </c>
      <c r="C42" s="23">
        <f t="shared" si="1"/>
        <v>-3.1901999999999986</v>
      </c>
      <c r="D42" s="12">
        <f t="shared" si="5"/>
        <v>-3.1411200000000004</v>
      </c>
      <c r="E42" s="13"/>
      <c r="F42">
        <v>82</v>
      </c>
      <c r="G42" s="4">
        <f t="shared" si="2"/>
        <v>-3.3001392</v>
      </c>
      <c r="H42" s="23">
        <f t="shared" si="3"/>
        <v>-8.098200000000011</v>
      </c>
      <c r="I42" s="12">
        <f t="shared" si="4"/>
        <v>-8.04912</v>
      </c>
    </row>
    <row r="43" spans="1:9" ht="12.75">
      <c r="A43">
        <v>33</v>
      </c>
      <c r="B43" s="4">
        <f t="shared" si="0"/>
        <v>-0.5344812000000001</v>
      </c>
      <c r="C43" s="23">
        <f t="shared" si="1"/>
        <v>-3.2883600000000013</v>
      </c>
      <c r="D43" s="12">
        <f t="shared" si="5"/>
        <v>-3.2392800000000004</v>
      </c>
      <c r="E43" s="13"/>
      <c r="F43">
        <v>83</v>
      </c>
      <c r="G43" s="4">
        <f t="shared" si="2"/>
        <v>-3.3811212</v>
      </c>
      <c r="H43" s="23">
        <f t="shared" si="3"/>
        <v>-8.196359999999991</v>
      </c>
      <c r="I43" s="12">
        <f t="shared" si="4"/>
        <v>-8.14728</v>
      </c>
    </row>
    <row r="44" spans="1:9" ht="12.75">
      <c r="A44">
        <v>34</v>
      </c>
      <c r="B44" s="4">
        <f t="shared" si="0"/>
        <v>-0.5673648000000001</v>
      </c>
      <c r="C44" s="23">
        <f t="shared" si="1"/>
        <v>-3.3865199999999818</v>
      </c>
      <c r="D44" s="12">
        <f t="shared" si="5"/>
        <v>-3.3374400000000004</v>
      </c>
      <c r="F44">
        <v>84</v>
      </c>
      <c r="G44" s="4">
        <f t="shared" si="2"/>
        <v>-3.4630848</v>
      </c>
      <c r="H44" s="23">
        <f t="shared" si="3"/>
        <v>-8.294520000000016</v>
      </c>
      <c r="I44" s="12">
        <f t="shared" si="4"/>
        <v>-8.24544</v>
      </c>
    </row>
    <row r="45" spans="1:9" ht="12.75">
      <c r="A45">
        <v>35</v>
      </c>
      <c r="B45" s="4">
        <f t="shared" si="0"/>
        <v>-0.6012299999999999</v>
      </c>
      <c r="C45" s="23">
        <f t="shared" si="1"/>
        <v>-3.4846800000000067</v>
      </c>
      <c r="D45" s="12">
        <f t="shared" si="5"/>
        <v>-3.4356</v>
      </c>
      <c r="F45">
        <v>85</v>
      </c>
      <c r="G45" s="4">
        <f t="shared" si="2"/>
        <v>-3.54603</v>
      </c>
      <c r="H45" s="23">
        <f t="shared" si="3"/>
        <v>-8.392679999999997</v>
      </c>
      <c r="I45" s="12">
        <f t="shared" si="4"/>
        <v>-8.3436</v>
      </c>
    </row>
    <row r="46" spans="1:9" ht="12.75">
      <c r="A46">
        <v>36</v>
      </c>
      <c r="B46" s="4">
        <f t="shared" si="0"/>
        <v>-0.6360768</v>
      </c>
      <c r="C46" s="23">
        <f t="shared" si="1"/>
        <v>-3.5828399999999982</v>
      </c>
      <c r="D46" s="12">
        <f t="shared" si="5"/>
        <v>-3.53376</v>
      </c>
      <c r="E46" s="2"/>
      <c r="F46">
        <v>86</v>
      </c>
      <c r="G46" s="4">
        <f t="shared" si="2"/>
        <v>-3.6299568</v>
      </c>
      <c r="H46" s="23">
        <f t="shared" si="3"/>
        <v>-8.490840000000022</v>
      </c>
      <c r="I46" s="12">
        <f t="shared" si="4"/>
        <v>-8.44176</v>
      </c>
    </row>
    <row r="47" spans="1:9" ht="12.75">
      <c r="A47">
        <v>37</v>
      </c>
      <c r="B47" s="4">
        <f t="shared" si="0"/>
        <v>-0.6719052</v>
      </c>
      <c r="C47" s="23">
        <f t="shared" si="1"/>
        <v>-3.681000000000012</v>
      </c>
      <c r="D47" s="12">
        <f t="shared" si="5"/>
        <v>-3.63192</v>
      </c>
      <c r="E47" s="2"/>
      <c r="F47">
        <v>87</v>
      </c>
      <c r="G47" s="4">
        <f t="shared" si="2"/>
        <v>-3.7148652</v>
      </c>
      <c r="H47" s="23">
        <f t="shared" si="3"/>
        <v>-8.589000000000002</v>
      </c>
      <c r="I47" s="12">
        <f t="shared" si="4"/>
        <v>-8.53992</v>
      </c>
    </row>
    <row r="48" spans="1:9" ht="12.75">
      <c r="A48">
        <v>38</v>
      </c>
      <c r="B48" s="4">
        <f t="shared" si="0"/>
        <v>-0.7087152000000001</v>
      </c>
      <c r="C48" s="23">
        <f t="shared" si="1"/>
        <v>-3.7791600000000036</v>
      </c>
      <c r="D48" s="12">
        <f t="shared" si="5"/>
        <v>-3.7300800000000005</v>
      </c>
      <c r="E48" s="4"/>
      <c r="F48">
        <v>88</v>
      </c>
      <c r="G48" s="4">
        <f t="shared" si="2"/>
        <v>-3.8007552000000002</v>
      </c>
      <c r="H48" s="23">
        <f t="shared" si="3"/>
        <v>-8.687160000000027</v>
      </c>
      <c r="I48" s="12">
        <f t="shared" si="4"/>
        <v>-8.63808</v>
      </c>
    </row>
    <row r="49" spans="1:9" ht="12.75">
      <c r="A49">
        <v>39</v>
      </c>
      <c r="B49" s="4">
        <f t="shared" si="0"/>
        <v>-0.7465068000000001</v>
      </c>
      <c r="C49" s="23">
        <f t="shared" si="1"/>
        <v>-3.8773200000000063</v>
      </c>
      <c r="D49" s="12">
        <f t="shared" si="5"/>
        <v>-3.8282400000000005</v>
      </c>
      <c r="F49">
        <v>89</v>
      </c>
      <c r="G49" s="4">
        <f t="shared" si="2"/>
        <v>-3.8876268000000005</v>
      </c>
      <c r="H49" s="23">
        <f t="shared" si="3"/>
        <v>-8.785320000000008</v>
      </c>
      <c r="I49" s="12">
        <f t="shared" si="4"/>
        <v>-8.73624</v>
      </c>
    </row>
    <row r="50" spans="1:9" ht="12.75">
      <c r="A50">
        <v>40</v>
      </c>
      <c r="B50" s="4">
        <f t="shared" si="0"/>
        <v>-0.7852800000000002</v>
      </c>
      <c r="C50" s="23">
        <f t="shared" si="1"/>
        <v>-3.9754799999999757</v>
      </c>
      <c r="D50" s="12">
        <f t="shared" si="5"/>
        <v>-3.9264000000000006</v>
      </c>
      <c r="F50">
        <v>90</v>
      </c>
      <c r="G50" s="4">
        <f t="shared" si="2"/>
        <v>-3.9754800000000006</v>
      </c>
      <c r="H50" s="23">
        <f t="shared" si="3"/>
        <v>-8.883480000000032</v>
      </c>
      <c r="I50" s="12">
        <f t="shared" si="4"/>
        <v>-8.8344</v>
      </c>
    </row>
    <row r="51" spans="1:9" ht="12.75">
      <c r="A51">
        <v>41</v>
      </c>
      <c r="B51" s="4">
        <f t="shared" si="0"/>
        <v>-0.8250348</v>
      </c>
      <c r="C51" s="23">
        <f t="shared" si="1"/>
        <v>-4.073640000000001</v>
      </c>
      <c r="D51" s="12">
        <f t="shared" si="5"/>
        <v>-4.02456</v>
      </c>
      <c r="F51">
        <v>91</v>
      </c>
      <c r="G51" s="4">
        <f t="shared" si="2"/>
        <v>-4.064314800000001</v>
      </c>
      <c r="H51" s="23">
        <f t="shared" si="3"/>
        <v>-8.981639999999924</v>
      </c>
      <c r="I51" s="12">
        <f t="shared" si="4"/>
        <v>-8.93256</v>
      </c>
    </row>
    <row r="52" spans="1:9" ht="12.75">
      <c r="A52">
        <v>42</v>
      </c>
      <c r="B52" s="4">
        <f t="shared" si="0"/>
        <v>-0.8657712</v>
      </c>
      <c r="C52" s="23">
        <f t="shared" si="1"/>
        <v>-4.171800000000003</v>
      </c>
      <c r="D52" s="12">
        <f t="shared" si="5"/>
        <v>-4.12272</v>
      </c>
      <c r="F52">
        <v>92</v>
      </c>
      <c r="G52" s="4">
        <f t="shared" si="2"/>
        <v>-4.1541312</v>
      </c>
      <c r="H52" s="23">
        <f t="shared" si="3"/>
        <v>-9.079800000000038</v>
      </c>
      <c r="I52" s="12">
        <f t="shared" si="4"/>
        <v>-9.03072</v>
      </c>
    </row>
    <row r="53" spans="1:9" ht="12.75">
      <c r="A53">
        <v>43</v>
      </c>
      <c r="B53" s="4">
        <f t="shared" si="0"/>
        <v>-0.9074892</v>
      </c>
      <c r="C53" s="23">
        <f t="shared" si="1"/>
        <v>-4.269960000000006</v>
      </c>
      <c r="D53" s="12">
        <f t="shared" si="5"/>
        <v>-4.22088</v>
      </c>
      <c r="F53">
        <v>93</v>
      </c>
      <c r="G53" s="4">
        <f t="shared" si="2"/>
        <v>-4.2449292000000005</v>
      </c>
      <c r="H53" s="23">
        <f t="shared" si="3"/>
        <v>-9.177959999999974</v>
      </c>
      <c r="I53" s="12">
        <f t="shared" si="4"/>
        <v>-9.12888</v>
      </c>
    </row>
    <row r="54" spans="1:9" ht="12.75">
      <c r="A54">
        <v>44</v>
      </c>
      <c r="B54" s="4">
        <f t="shared" si="0"/>
        <v>-0.9501888000000001</v>
      </c>
      <c r="C54" s="23">
        <f t="shared" si="1"/>
        <v>-4.368120000000008</v>
      </c>
      <c r="D54" s="12">
        <f t="shared" si="5"/>
        <v>-4.31904</v>
      </c>
      <c r="F54">
        <v>94</v>
      </c>
      <c r="G54" s="4">
        <f t="shared" si="2"/>
        <v>-4.3367088</v>
      </c>
      <c r="H54" s="23">
        <f t="shared" si="3"/>
        <v>-9.276119999999999</v>
      </c>
      <c r="I54" s="12">
        <f aca="true" t="shared" si="6" ref="I54:I60">$B$4*(F54/100)</f>
        <v>-9.22704</v>
      </c>
    </row>
    <row r="55" spans="1:9" ht="12.75">
      <c r="A55">
        <v>45</v>
      </c>
      <c r="B55" s="4">
        <f t="shared" si="0"/>
        <v>-0.9938700000000001</v>
      </c>
      <c r="C55" s="23">
        <f t="shared" si="1"/>
        <v>-4.466279999999989</v>
      </c>
      <c r="D55" s="12">
        <f t="shared" si="5"/>
        <v>-4.4172</v>
      </c>
      <c r="F55">
        <v>95</v>
      </c>
      <c r="G55" s="4">
        <f t="shared" si="2"/>
        <v>-4.42947</v>
      </c>
      <c r="H55" s="23">
        <f t="shared" si="3"/>
        <v>-9.374280000000024</v>
      </c>
      <c r="I55" s="12">
        <f t="shared" si="6"/>
        <v>-9.3252</v>
      </c>
    </row>
    <row r="56" spans="1:9" ht="12.75">
      <c r="A56">
        <v>46</v>
      </c>
      <c r="B56" s="4">
        <f>0.5*$B$4*(A56/100)^2</f>
        <v>-1.0385328</v>
      </c>
      <c r="C56" s="23">
        <f t="shared" si="1"/>
        <v>-4.564440000000003</v>
      </c>
      <c r="D56" s="12">
        <f t="shared" si="5"/>
        <v>-4.51536</v>
      </c>
      <c r="F56">
        <v>96</v>
      </c>
      <c r="G56" s="4">
        <f t="shared" si="2"/>
        <v>-4.5232128000000005</v>
      </c>
      <c r="H56" s="23">
        <f t="shared" si="3"/>
        <v>-9.47243999999996</v>
      </c>
      <c r="I56" s="12">
        <f t="shared" si="6"/>
        <v>-9.42336</v>
      </c>
    </row>
    <row r="57" spans="1:9" ht="12.75">
      <c r="A57">
        <v>47</v>
      </c>
      <c r="B57" s="4">
        <f>0.5*$B$4*(A57/100)^2</f>
        <v>-1.0841772</v>
      </c>
      <c r="C57" s="23">
        <f>(B58-B57)*100</f>
        <v>-4.662600000000006</v>
      </c>
      <c r="D57" s="12">
        <f>$B$4*(A57/100)</f>
        <v>-4.61352</v>
      </c>
      <c r="F57">
        <v>97</v>
      </c>
      <c r="G57" s="4">
        <f t="shared" si="2"/>
        <v>-4.6179372</v>
      </c>
      <c r="H57" s="23">
        <f t="shared" si="3"/>
        <v>-9.570599999999985</v>
      </c>
      <c r="I57" s="12">
        <f t="shared" si="6"/>
        <v>-9.52152</v>
      </c>
    </row>
    <row r="58" spans="1:9" ht="12.75">
      <c r="A58">
        <v>48</v>
      </c>
      <c r="B58" s="4">
        <f>0.5*$B$4*(A58/100)^2</f>
        <v>-1.1308032000000001</v>
      </c>
      <c r="C58" s="23">
        <f>(B59-B58)*100</f>
        <v>-4.760759999999986</v>
      </c>
      <c r="D58" s="12">
        <f>$B$4*(A58/100)</f>
        <v>-4.71168</v>
      </c>
      <c r="F58">
        <v>98</v>
      </c>
      <c r="G58" s="4">
        <f t="shared" si="2"/>
        <v>-4.7136432</v>
      </c>
      <c r="H58" s="23">
        <f t="shared" si="3"/>
        <v>-9.66876000000001</v>
      </c>
      <c r="I58" s="12">
        <f t="shared" si="6"/>
        <v>-9.61968</v>
      </c>
    </row>
    <row r="59" spans="1:9" ht="12.75">
      <c r="A59">
        <v>49</v>
      </c>
      <c r="B59" s="4">
        <f>0.5*$B$4*(A59/100)^2</f>
        <v>-1.1784108</v>
      </c>
      <c r="C59" s="23">
        <f>(B60-B59)*100</f>
        <v>-4.858920000000011</v>
      </c>
      <c r="D59" s="12">
        <f>$B$4*(A59/100)</f>
        <v>-4.80984</v>
      </c>
      <c r="F59">
        <v>99</v>
      </c>
      <c r="G59" s="4">
        <f t="shared" si="2"/>
        <v>-4.8103308</v>
      </c>
      <c r="H59" s="23">
        <f t="shared" si="3"/>
        <v>-9.766920000000034</v>
      </c>
      <c r="I59" s="12">
        <f t="shared" si="6"/>
        <v>-9.71784</v>
      </c>
    </row>
    <row r="60" spans="1:9" ht="12.75">
      <c r="A60">
        <v>50</v>
      </c>
      <c r="B60" s="4">
        <f>0.5*$B$4*(A60/100)^2</f>
        <v>-1.227</v>
      </c>
      <c r="C60" s="23">
        <f>(G11-B60)*100</f>
        <v>-4.9570799999999915</v>
      </c>
      <c r="D60" s="12">
        <f>$B$4*(A60/100)</f>
        <v>-4.908</v>
      </c>
      <c r="F60">
        <v>100</v>
      </c>
      <c r="G60" s="4">
        <f t="shared" si="2"/>
        <v>-4.908</v>
      </c>
      <c r="H60" s="23"/>
      <c r="I60" s="12">
        <f t="shared" si="6"/>
        <v>-9.816</v>
      </c>
    </row>
    <row r="61" spans="2:9" ht="12.75">
      <c r="B61" s="8"/>
      <c r="D61" s="8"/>
      <c r="G61" s="4"/>
      <c r="H61" s="23"/>
      <c r="I61" s="12"/>
    </row>
    <row r="62" spans="2:4" ht="12.75">
      <c r="B62" s="8"/>
      <c r="D62" s="8"/>
    </row>
    <row r="63" spans="2:4" ht="12.75">
      <c r="B63" s="8"/>
      <c r="D63" s="8"/>
    </row>
    <row r="64" spans="2:4" ht="12.75">
      <c r="B64" s="8"/>
      <c r="D64" s="8"/>
    </row>
    <row r="65" spans="2:4" ht="12.75">
      <c r="B65" s="8"/>
      <c r="D65" s="8"/>
    </row>
    <row r="66" spans="2:4" ht="12.75">
      <c r="B66" s="8"/>
      <c r="D66" s="8"/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Caduta verticale ideale.xls</dc:title>
  <dc:subject/>
  <dc:creator>Roberto Occa</dc:creator>
  <cp:keywords/>
  <dc:description/>
  <cp:lastModifiedBy>Roberto Occa</cp:lastModifiedBy>
  <cp:lastPrinted>2007-11-23T16:38:46Z</cp:lastPrinted>
  <dcterms:created xsi:type="dcterms:W3CDTF">2007-11-15T05:36:42Z</dcterms:created>
  <dcterms:modified xsi:type="dcterms:W3CDTF">2007-11-30T10:22:22Z</dcterms:modified>
  <cp:category/>
  <cp:version/>
  <cp:contentType/>
  <cp:contentStatus/>
</cp:coreProperties>
</file>