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6"/>
  </bookViews>
  <sheets>
    <sheet name="F1" sheetId="1" r:id="rId1"/>
    <sheet name="tan" sheetId="2" r:id="rId2"/>
    <sheet name="Ang_fraz" sheetId="3" r:id="rId3"/>
    <sheet name="Af3" sheetId="4" r:id="rId4"/>
    <sheet name="Af4" sheetId="5" r:id="rId5"/>
    <sheet name="Af5" sheetId="6" r:id="rId6"/>
    <sheet name="sen" sheetId="7" r:id="rId7"/>
  </sheets>
  <definedNames/>
  <calcPr fullCalcOnLoad="1"/>
</workbook>
</file>

<file path=xl/sharedStrings.xml><?xml version="1.0" encoding="utf-8"?>
<sst xmlns="http://schemas.openxmlformats.org/spreadsheetml/2006/main" count="177" uniqueCount="135">
  <si>
    <t>Frazioni</t>
  </si>
  <si>
    <t>1 cifra</t>
  </si>
  <si>
    <t>2 cifre</t>
  </si>
  <si>
    <t>tangente</t>
  </si>
  <si>
    <t>angolo</t>
  </si>
  <si>
    <t>x</t>
  </si>
  <si>
    <t>y</t>
  </si>
  <si>
    <t>ang</t>
  </si>
  <si>
    <t>Angolo</t>
  </si>
  <si>
    <t>Approssimazione (x;y)</t>
  </si>
  <si>
    <t>scostamento%</t>
  </si>
  <si>
    <t>tangent</t>
  </si>
  <si>
    <t>Dati raccolti durante la ricerca</t>
  </si>
  <si>
    <t>Angolo di y/x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</si>
  <si>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</si>
  <si>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</si>
  <si>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</si>
  <si>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</si>
  <si>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</si>
  <si>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</si>
  <si>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</si>
  <si>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</si>
  <si>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</si>
  <si>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</si>
  <si>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</si>
  <si>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</si>
  <si>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</si>
  <si>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</si>
  <si>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</si>
  <si>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</si>
  <si>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</si>
  <si>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</si>
  <si>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</si>
  <si>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</si>
  <si>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</si>
  <si>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</si>
  <si>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</si>
  <si>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</si>
  <si>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</si>
  <si>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</si>
  <si>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</si>
  <si>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</si>
  <si>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</si>
  <si>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</si>
  <si>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</si>
  <si>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</si>
  <si>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</si>
  <si>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</si>
  <si>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</si>
  <si>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</si>
  <si>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</si>
  <si>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</si>
  <si>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</si>
  <si>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</si>
  <si>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</si>
  <si>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</si>
  <si>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</si>
  <si>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</si>
  <si>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</si>
  <si>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</si>
  <si>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</si>
  <si>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</si>
  <si>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</si>
  <si>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</si>
  <si>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</si>
  <si>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</si>
  <si>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</si>
  <si>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</si>
  <si>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</si>
  <si>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</si>
  <si>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</si>
  <si>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</si>
  <si>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</si>
  <si>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</si>
  <si>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</si>
  <si>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</si>
  <si>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</si>
  <si>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</si>
  <si>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</si>
  <si>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</si>
  <si>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</si>
  <si>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</si>
  <si>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</si>
  <si>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</si>
  <si>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</si>
  <si>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</si>
  <si>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</si>
  <si>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</si>
  <si>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</si>
  <si>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</si>
  <si>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</si>
  <si>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</si>
  <si>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</si>
  <si>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</si>
  <si>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</si>
  <si>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</si>
  <si>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</si>
  <si>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</si>
  <si>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</si>
  <si>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</si>
  <si>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</si>
  <si>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</si>
  <si>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</si>
  <si>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</si>
  <si>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</si>
  <si>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</si>
  <si>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</si>
  <si>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</si>
  <si>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</si>
  <si>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</si>
  <si>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</si>
  <si>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</si>
  <si>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</si>
  <si>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</si>
  <si>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Ang</t>
  </si>
  <si>
    <t>Frz</t>
  </si>
  <si>
    <t>3 cifre</t>
  </si>
  <si>
    <t>r</t>
  </si>
  <si>
    <t>y/r</t>
  </si>
  <si>
    <t>y/x</t>
  </si>
  <si>
    <t>s%ang</t>
  </si>
  <si>
    <t>seno</t>
  </si>
  <si>
    <t>ang(y;r)</t>
  </si>
  <si>
    <t>s%sen</t>
  </si>
  <si>
    <t>d</t>
  </si>
  <si>
    <t>n</t>
  </si>
  <si>
    <t>Angolo di n/d inteso come</t>
  </si>
  <si>
    <t>y/x tangente</t>
  </si>
  <si>
    <t>y/r seno</t>
  </si>
  <si>
    <t>s%tan</t>
  </si>
  <si>
    <t>ang(x;y)</t>
  </si>
  <si>
    <t>Tangente</t>
  </si>
  <si>
    <t>Seno</t>
  </si>
  <si>
    <t>gradi</t>
  </si>
  <si>
    <t>Approssimaz 2 cifre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</si>
</sst>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\ ???/???"/>
    <numFmt numFmtId="165" formatCode="0.0"/>
    <numFmt numFmtId="166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2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5</xdr:col>
      <xdr:colOff>333375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80975"/>
          <a:ext cx="25431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Calcoli per ricercare la tangente esprimibile come frazione semplice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85725</xdr:rowOff>
    </xdr:from>
    <xdr:to>
      <xdr:col>5</xdr:col>
      <xdr:colOff>47625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85725"/>
          <a:ext cx="2066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Angolo di una frazione</a:t>
          </a:r>
        </a:p>
      </xdr:txBody>
    </xdr:sp>
    <xdr:clientData/>
  </xdr:twoCellAnchor>
  <xdr:twoCellAnchor>
    <xdr:from>
      <xdr:col>6</xdr:col>
      <xdr:colOff>276225</xdr:colOff>
      <xdr:row>1</xdr:row>
      <xdr:rowOff>38100</xdr:rowOff>
    </xdr:from>
    <xdr:to>
      <xdr:col>11</xdr:col>
      <xdr:colOff>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57600" y="200025"/>
          <a:ext cx="27908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Seno e tangente degli angoli multipli di 5°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57150</xdr:rowOff>
    </xdr:from>
    <xdr:to>
      <xdr:col>6</xdr:col>
      <xdr:colOff>190500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" y="57150"/>
          <a:ext cx="2057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Angolo di una frazione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3</xdr:col>
      <xdr:colOff>190500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933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Angolo di una frazione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5</xdr:col>
      <xdr:colOff>333375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80975"/>
          <a:ext cx="25431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Calcoli per ricercare il seno esprimibile come frazione semplice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workbookViewId="0" topLeftCell="A1">
      <selection activeCell="A22" sqref="A22"/>
    </sheetView>
  </sheetViews>
  <sheetFormatPr defaultColWidth="9.140625" defaultRowHeight="12.75"/>
  <sheetData>
    <row r="3" ht="12.75">
      <c r="D3" t="s">
        <v>0</v>
      </c>
    </row>
    <row r="4" spans="2:5" ht="12.75">
      <c r="B4" s="10" t="s">
        <v>4</v>
      </c>
      <c r="C4" s="11" t="s">
        <v>3</v>
      </c>
      <c r="D4" s="11" t="s">
        <v>1</v>
      </c>
      <c r="E4" s="11" t="s">
        <v>2</v>
      </c>
    </row>
    <row r="5" spans="2:5" ht="12.75">
      <c r="B5">
        <v>15</v>
      </c>
      <c r="C5">
        <f>TAN(RADIANS(B5))</f>
        <v>0.2679491924311227</v>
      </c>
      <c r="D5" s="1">
        <f>C5</f>
        <v>0.2679491924311227</v>
      </c>
      <c r="E5" s="2">
        <f>C5</f>
        <v>0.2679491924311227</v>
      </c>
    </row>
    <row r="6" spans="2:5" ht="12.75">
      <c r="B6">
        <v>30</v>
      </c>
      <c r="C6">
        <f>TAN(RADIANS(B6))</f>
        <v>0.5773502691896257</v>
      </c>
      <c r="D6" s="1">
        <f>C6</f>
        <v>0.5773502691896257</v>
      </c>
      <c r="E6" s="2">
        <f>C6</f>
        <v>0.5773502691896257</v>
      </c>
    </row>
    <row r="7" spans="2:5" ht="12.75">
      <c r="B7">
        <v>60</v>
      </c>
      <c r="C7">
        <f>TAN(RADIANS(B7))</f>
        <v>1.7320508075688767</v>
      </c>
      <c r="D7" s="1">
        <f>C7</f>
        <v>1.7320508075688767</v>
      </c>
      <c r="E7" s="2">
        <f>C7</f>
        <v>1.7320508075688767</v>
      </c>
    </row>
    <row r="8" spans="2:5" ht="12.75">
      <c r="B8">
        <v>75</v>
      </c>
      <c r="C8">
        <f>TAN(RADIANS(B8))</f>
        <v>3.7320508075688776</v>
      </c>
      <c r="D8" s="1">
        <f>C8</f>
        <v>3.7320508075688776</v>
      </c>
      <c r="E8" s="2">
        <f>C8</f>
        <v>3.7320508075688776</v>
      </c>
    </row>
    <row r="11" ht="12.75">
      <c r="B11" t="s">
        <v>9</v>
      </c>
    </row>
    <row r="12" spans="1:5" ht="12.75">
      <c r="A12" s="3" t="s">
        <v>8</v>
      </c>
      <c r="B12" s="10" t="s">
        <v>5</v>
      </c>
      <c r="C12" s="10" t="s">
        <v>6</v>
      </c>
      <c r="D12" s="11" t="s">
        <v>7</v>
      </c>
      <c r="E12" s="12" t="s">
        <v>10</v>
      </c>
    </row>
    <row r="13" spans="1:5" ht="12.75">
      <c r="A13">
        <v>30</v>
      </c>
      <c r="B13">
        <v>7</v>
      </c>
      <c r="C13">
        <v>4</v>
      </c>
      <c r="D13">
        <f>DEGREES(ATAN2(B13,C13))</f>
        <v>29.74488129694222</v>
      </c>
      <c r="E13">
        <f>(D13-A13)/A13*100</f>
        <v>-0.850395676859262</v>
      </c>
    </row>
    <row r="14" spans="2:5" ht="12.75">
      <c r="B14">
        <v>12</v>
      </c>
      <c r="C14">
        <v>7</v>
      </c>
      <c r="D14">
        <f>DEGREES(ATAN2(B14,C14))</f>
        <v>30.256437163529263</v>
      </c>
      <c r="E14">
        <f>(D14-A13)/A13*100</f>
        <v>0.8547905450975436</v>
      </c>
    </row>
    <row r="17" spans="1:5" ht="12.75">
      <c r="A17">
        <v>15</v>
      </c>
      <c r="B17">
        <v>4</v>
      </c>
      <c r="C17">
        <v>1</v>
      </c>
      <c r="D17">
        <f>DEGREES(ATAN2(B17,C17))</f>
        <v>14.036243467926479</v>
      </c>
      <c r="E17">
        <f>(D17-A17)/A17*100</f>
        <v>-6.425043547156808</v>
      </c>
    </row>
    <row r="18" spans="2:5" ht="12.75">
      <c r="B18">
        <v>11</v>
      </c>
      <c r="C18">
        <v>3</v>
      </c>
      <c r="D18">
        <f>DEGREES(ATAN2(B18,C18))</f>
        <v>15.255118703057775</v>
      </c>
      <c r="E18">
        <f>(D18-A17)/A17*100</f>
        <v>1.7007913537185004</v>
      </c>
    </row>
    <row r="19" spans="2:5" ht="12.75">
      <c r="B19">
        <v>15</v>
      </c>
      <c r="C19">
        <v>4</v>
      </c>
      <c r="D19">
        <f>DEGREES(ATAN2(B19,C19))</f>
        <v>14.931417178137552</v>
      </c>
      <c r="E19">
        <f>(D19-A17)/A17*100</f>
        <v>-0.4572188124163172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30" sqref="A30"/>
    </sheetView>
  </sheetViews>
  <sheetFormatPr defaultColWidth="9.140625" defaultRowHeight="12.75"/>
  <cols>
    <col min="1" max="6" width="6.7109375" style="0" customWidth="1"/>
    <col min="7" max="7" width="8.140625" style="0" bestFit="1" customWidth="1"/>
    <col min="8" max="16384" width="6.7109375" style="0" customWidth="1"/>
  </cols>
  <sheetData>
    <row r="1" ht="12.75">
      <c r="A1" t="s">
        <v>131</v>
      </c>
    </row>
    <row r="4" spans="9:16" ht="12.75">
      <c r="I4" s="7" t="s">
        <v>12</v>
      </c>
      <c r="J4" s="7"/>
      <c r="K4" s="7"/>
      <c r="L4" s="7"/>
      <c r="M4" s="7"/>
      <c r="N4" s="7"/>
      <c r="O4" s="7"/>
      <c r="P4" s="7"/>
    </row>
    <row r="5" spans="9:16" ht="12.75">
      <c r="I5" s="7"/>
      <c r="J5" s="7"/>
      <c r="K5" s="7"/>
      <c r="L5" s="7"/>
      <c r="M5" s="7"/>
      <c r="N5" s="7"/>
      <c r="O5" s="7"/>
      <c r="P5" s="7"/>
    </row>
    <row r="6" spans="3:16" ht="12.75">
      <c r="C6" s="3" t="s">
        <v>8</v>
      </c>
      <c r="D6" s="3" t="s">
        <v>11</v>
      </c>
      <c r="E6" s="3" t="s">
        <v>1</v>
      </c>
      <c r="F6" s="3" t="s">
        <v>2</v>
      </c>
      <c r="G6" s="3" t="s">
        <v>116</v>
      </c>
      <c r="I6" s="7"/>
      <c r="J6" s="7"/>
      <c r="K6" s="7" t="s">
        <v>9</v>
      </c>
      <c r="L6" s="7"/>
      <c r="M6" s="7"/>
      <c r="N6" s="7"/>
      <c r="O6" s="7"/>
      <c r="P6" s="7"/>
    </row>
    <row r="7" spans="1:16" ht="12.75">
      <c r="A7" s="6">
        <v>40</v>
      </c>
      <c r="B7">
        <v>-0.5</v>
      </c>
      <c r="C7">
        <f>A$7+B7</f>
        <v>39.5</v>
      </c>
      <c r="D7">
        <f>TAN(RADIANS(C7))</f>
        <v>0.8243363858174957</v>
      </c>
      <c r="E7" s="1">
        <f>D7</f>
        <v>0.8243363858174957</v>
      </c>
      <c r="F7" s="2">
        <f>D7</f>
        <v>0.8243363858174957</v>
      </c>
      <c r="G7" s="19">
        <f>D7</f>
        <v>0.8243363858174957</v>
      </c>
      <c r="I7" s="8" t="s">
        <v>8</v>
      </c>
      <c r="J7" s="8" t="s">
        <v>11</v>
      </c>
      <c r="K7" s="8" t="s">
        <v>5</v>
      </c>
      <c r="L7" s="8" t="s">
        <v>6</v>
      </c>
      <c r="M7" s="8" t="s">
        <v>119</v>
      </c>
      <c r="N7" s="8" t="s">
        <v>130</v>
      </c>
      <c r="O7" s="9" t="s">
        <v>120</v>
      </c>
      <c r="P7" s="18" t="s">
        <v>129</v>
      </c>
    </row>
    <row r="8" spans="2:16" ht="12.75">
      <c r="B8" s="5">
        <v>-0.45</v>
      </c>
      <c r="C8">
        <f aca="true" t="shared" si="0" ref="C8:C17">A$7+B8</f>
        <v>39.55</v>
      </c>
      <c r="D8">
        <f aca="true" t="shared" si="1" ref="D8:D27">TAN(RADIANS(C8))</f>
        <v>0.8258031081402364</v>
      </c>
      <c r="E8" s="1">
        <f aca="true" t="shared" si="2" ref="E8:E27">D8</f>
        <v>0.8258031081402364</v>
      </c>
      <c r="F8" s="2">
        <f>D8</f>
        <v>0.8258031081402364</v>
      </c>
      <c r="G8" s="19">
        <f aca="true" t="shared" si="3" ref="G8:G27">D8</f>
        <v>0.8258031081402364</v>
      </c>
      <c r="I8" s="7">
        <v>5</v>
      </c>
      <c r="J8" s="24">
        <f aca="true" t="shared" si="4" ref="J8:J22">TAN(RADIANS(I8))</f>
        <v>0.08748866352592401</v>
      </c>
      <c r="K8" s="7">
        <v>12</v>
      </c>
      <c r="L8" s="7">
        <v>1</v>
      </c>
      <c r="M8" s="26">
        <f>L8/K8</f>
        <v>0.08333333333333333</v>
      </c>
      <c r="N8" s="20">
        <f aca="true" t="shared" si="5" ref="N8:N22">DEGREES(ATAN2(K8,L8))</f>
        <v>4.763641690726177</v>
      </c>
      <c r="O8" s="20">
        <f>(N8-I8)/I8*100</f>
        <v>-4.727166185476452</v>
      </c>
      <c r="P8" s="20">
        <f>(M8-J8)/J8*100</f>
        <v>-4.749564143655482</v>
      </c>
    </row>
    <row r="9" spans="2:16" ht="12.75">
      <c r="B9">
        <v>-0.4</v>
      </c>
      <c r="C9">
        <f t="shared" si="0"/>
        <v>39.6</v>
      </c>
      <c r="D9">
        <f t="shared" si="1"/>
        <v>0.8272719459724758</v>
      </c>
      <c r="E9" s="1">
        <f t="shared" si="2"/>
        <v>0.8272719459724758</v>
      </c>
      <c r="F9" s="2">
        <f>D9</f>
        <v>0.8272719459724758</v>
      </c>
      <c r="G9" s="19">
        <f t="shared" si="3"/>
        <v>0.8272719459724758</v>
      </c>
      <c r="I9" s="7">
        <v>5</v>
      </c>
      <c r="J9" s="24">
        <f t="shared" si="4"/>
        <v>0.08748866352592401</v>
      </c>
      <c r="K9" s="7">
        <v>11</v>
      </c>
      <c r="L9" s="7">
        <v>1</v>
      </c>
      <c r="M9" s="26">
        <f aca="true" t="shared" si="6" ref="M9:M22">L9/K9</f>
        <v>0.09090909090909091</v>
      </c>
      <c r="N9" s="20">
        <f t="shared" si="5"/>
        <v>5.194428907734806</v>
      </c>
      <c r="O9" s="20">
        <f>(N9-I8)/I8*100</f>
        <v>3.8885781546961167</v>
      </c>
      <c r="P9" s="20">
        <f aca="true" t="shared" si="7" ref="P9:P22">(M9-J9)/J9*100</f>
        <v>3.9095663887394836</v>
      </c>
    </row>
    <row r="10" spans="2:16" ht="12.75">
      <c r="B10" s="5">
        <v>-0.35</v>
      </c>
      <c r="C10">
        <f t="shared" si="0"/>
        <v>39.65</v>
      </c>
      <c r="D10">
        <f t="shared" si="1"/>
        <v>0.828742906136453</v>
      </c>
      <c r="E10" s="1">
        <f t="shared" si="2"/>
        <v>0.828742906136453</v>
      </c>
      <c r="F10" s="2">
        <f>D10</f>
        <v>0.828742906136453</v>
      </c>
      <c r="G10" s="19">
        <f t="shared" si="3"/>
        <v>0.828742906136453</v>
      </c>
      <c r="I10" s="7">
        <v>10</v>
      </c>
      <c r="J10" s="24">
        <f t="shared" si="4"/>
        <v>0.17632698070846498</v>
      </c>
      <c r="K10" s="7">
        <v>17</v>
      </c>
      <c r="L10" s="7">
        <v>3</v>
      </c>
      <c r="M10" s="26">
        <f t="shared" si="6"/>
        <v>0.17647058823529413</v>
      </c>
      <c r="N10" s="20">
        <f t="shared" si="5"/>
        <v>10.007979801441339</v>
      </c>
      <c r="O10" s="20">
        <f>(N10-I10)/I10*100</f>
        <v>0.07979801441338807</v>
      </c>
      <c r="P10" s="20">
        <f t="shared" si="7"/>
        <v>0.08144387560664416</v>
      </c>
    </row>
    <row r="11" spans="2:16" ht="12.75">
      <c r="B11">
        <v>-0.3</v>
      </c>
      <c r="C11">
        <f t="shared" si="0"/>
        <v>39.7</v>
      </c>
      <c r="D11">
        <f t="shared" si="1"/>
        <v>0.8302159954806119</v>
      </c>
      <c r="E11" s="1">
        <f t="shared" si="2"/>
        <v>0.8302159954806119</v>
      </c>
      <c r="F11" s="2">
        <f aca="true" t="shared" si="8" ref="F11:F17">D11</f>
        <v>0.8302159954806119</v>
      </c>
      <c r="G11" s="19">
        <f t="shared" si="3"/>
        <v>0.8302159954806119</v>
      </c>
      <c r="I11" s="7">
        <v>10</v>
      </c>
      <c r="J11" s="24">
        <f t="shared" si="4"/>
        <v>0.17632698070846498</v>
      </c>
      <c r="K11" s="7">
        <v>11</v>
      </c>
      <c r="L11" s="7">
        <v>2</v>
      </c>
      <c r="M11" s="26">
        <f t="shared" si="6"/>
        <v>0.18181818181818182</v>
      </c>
      <c r="N11" s="20">
        <f t="shared" si="5"/>
        <v>10.304846468766033</v>
      </c>
      <c r="O11" s="20">
        <f>(N11-I10)/I10*100</f>
        <v>3.048464687660335</v>
      </c>
      <c r="P11" s="20">
        <f t="shared" si="7"/>
        <v>3.114214902140175</v>
      </c>
    </row>
    <row r="12" spans="2:16" ht="12.75">
      <c r="B12" s="5">
        <v>-0.25</v>
      </c>
      <c r="C12">
        <f t="shared" si="0"/>
        <v>39.75</v>
      </c>
      <c r="D12">
        <f t="shared" si="1"/>
        <v>0.8316912208797311</v>
      </c>
      <c r="E12" s="1">
        <f t="shared" si="2"/>
        <v>0.8316912208797311</v>
      </c>
      <c r="F12" s="2">
        <f t="shared" si="8"/>
        <v>0.8316912208797311</v>
      </c>
      <c r="G12" s="19">
        <f t="shared" si="3"/>
        <v>0.8316912208797311</v>
      </c>
      <c r="I12" s="7">
        <v>10</v>
      </c>
      <c r="J12" s="24">
        <f t="shared" si="4"/>
        <v>0.17632698070846498</v>
      </c>
      <c r="K12" s="7">
        <v>6</v>
      </c>
      <c r="L12" s="7">
        <v>1</v>
      </c>
      <c r="M12" s="26">
        <f t="shared" si="6"/>
        <v>0.16666666666666666</v>
      </c>
      <c r="N12" s="20">
        <f t="shared" si="5"/>
        <v>9.462322208025617</v>
      </c>
      <c r="O12" s="20">
        <f>(N12-I10)/I10*100</f>
        <v>-5.376777919743834</v>
      </c>
      <c r="P12" s="20">
        <f t="shared" si="7"/>
        <v>-5.478636339704847</v>
      </c>
    </row>
    <row r="13" spans="2:16" ht="12.75">
      <c r="B13">
        <v>-0.2</v>
      </c>
      <c r="C13">
        <f t="shared" si="0"/>
        <v>39.8</v>
      </c>
      <c r="D13">
        <f t="shared" si="1"/>
        <v>0.8331685892350582</v>
      </c>
      <c r="E13" s="1">
        <f t="shared" si="2"/>
        <v>0.8331685892350582</v>
      </c>
      <c r="F13" s="2">
        <f t="shared" si="8"/>
        <v>0.8331685892350582</v>
      </c>
      <c r="G13" s="19">
        <f t="shared" si="3"/>
        <v>0.8331685892350582</v>
      </c>
      <c r="I13" s="7">
        <v>15</v>
      </c>
      <c r="J13" s="24">
        <f t="shared" si="4"/>
        <v>0.2679491924311227</v>
      </c>
      <c r="K13" s="7">
        <v>4</v>
      </c>
      <c r="L13" s="7">
        <v>1</v>
      </c>
      <c r="M13" s="26">
        <f t="shared" si="6"/>
        <v>0.25</v>
      </c>
      <c r="N13" s="20">
        <f t="shared" si="5"/>
        <v>14.036243467926479</v>
      </c>
      <c r="O13" s="20">
        <f>(N13-I13)/I13*100</f>
        <v>-6.425043547156808</v>
      </c>
      <c r="P13" s="20">
        <f t="shared" si="7"/>
        <v>-6.698729810778064</v>
      </c>
    </row>
    <row r="14" spans="2:16" ht="12.75">
      <c r="B14" s="5">
        <v>-0.15</v>
      </c>
      <c r="C14">
        <f t="shared" si="0"/>
        <v>39.85</v>
      </c>
      <c r="D14">
        <f t="shared" si="1"/>
        <v>0.8346481074744423</v>
      </c>
      <c r="E14" s="1">
        <f t="shared" si="2"/>
        <v>0.8346481074744423</v>
      </c>
      <c r="F14" s="2">
        <f t="shared" si="8"/>
        <v>0.8346481074744423</v>
      </c>
      <c r="G14" s="19">
        <f t="shared" si="3"/>
        <v>0.8346481074744423</v>
      </c>
      <c r="I14" s="7">
        <v>15</v>
      </c>
      <c r="J14" s="24">
        <f t="shared" si="4"/>
        <v>0.2679491924311227</v>
      </c>
      <c r="K14" s="7">
        <v>11</v>
      </c>
      <c r="L14" s="7">
        <v>3</v>
      </c>
      <c r="M14" s="26">
        <f t="shared" si="6"/>
        <v>0.2727272727272727</v>
      </c>
      <c r="N14" s="20">
        <f t="shared" si="5"/>
        <v>15.255118703057775</v>
      </c>
      <c r="O14" s="20">
        <f>(N14-I13)/I13*100</f>
        <v>1.7007913537185004</v>
      </c>
      <c r="P14" s="20">
        <f t="shared" si="7"/>
        <v>1.7832038427875592</v>
      </c>
    </row>
    <row r="15" spans="2:16" ht="12.75">
      <c r="B15">
        <v>-0.1</v>
      </c>
      <c r="C15">
        <f t="shared" si="0"/>
        <v>39.9</v>
      </c>
      <c r="D15">
        <f t="shared" si="1"/>
        <v>0.8361297825524684</v>
      </c>
      <c r="E15" s="1">
        <f t="shared" si="2"/>
        <v>0.8361297825524684</v>
      </c>
      <c r="F15" s="2">
        <f t="shared" si="8"/>
        <v>0.8361297825524684</v>
      </c>
      <c r="G15" s="19">
        <f t="shared" si="3"/>
        <v>0.8361297825524684</v>
      </c>
      <c r="I15" s="7">
        <v>15</v>
      </c>
      <c r="J15" s="24">
        <f t="shared" si="4"/>
        <v>0.2679491924311227</v>
      </c>
      <c r="K15" s="7">
        <v>15</v>
      </c>
      <c r="L15" s="7">
        <v>4</v>
      </c>
      <c r="M15" s="26">
        <f t="shared" si="6"/>
        <v>0.26666666666666666</v>
      </c>
      <c r="N15" s="20">
        <f t="shared" si="5"/>
        <v>14.931417178137552</v>
      </c>
      <c r="O15" s="20">
        <f>(N15-I13)/I13*100</f>
        <v>-0.4572188124163172</v>
      </c>
      <c r="P15" s="20">
        <f t="shared" si="7"/>
        <v>-0.4786451314966029</v>
      </c>
    </row>
    <row r="16" spans="2:16" ht="12.75">
      <c r="B16" s="5">
        <v>-0.05</v>
      </c>
      <c r="C16">
        <f t="shared" si="0"/>
        <v>39.95</v>
      </c>
      <c r="D16">
        <f t="shared" si="1"/>
        <v>0.8376136214505931</v>
      </c>
      <c r="E16" s="1">
        <f t="shared" si="2"/>
        <v>0.8376136214505931</v>
      </c>
      <c r="F16" s="2">
        <f t="shared" si="8"/>
        <v>0.8376136214505931</v>
      </c>
      <c r="G16" s="19">
        <f t="shared" si="3"/>
        <v>0.8376136214505931</v>
      </c>
      <c r="I16" s="7">
        <v>20</v>
      </c>
      <c r="J16" s="24">
        <f t="shared" si="4"/>
        <v>0.36397023426620234</v>
      </c>
      <c r="K16" s="7">
        <v>11</v>
      </c>
      <c r="L16" s="7">
        <v>4</v>
      </c>
      <c r="M16" s="26">
        <f t="shared" si="6"/>
        <v>0.36363636363636365</v>
      </c>
      <c r="N16" s="20">
        <f t="shared" si="5"/>
        <v>19.98310652189998</v>
      </c>
      <c r="O16" s="20">
        <f>(N16-I16)/I16*100</f>
        <v>-0.0844673905000981</v>
      </c>
      <c r="P16" s="20">
        <f t="shared" si="7"/>
        <v>-0.09173020165009074</v>
      </c>
    </row>
    <row r="17" spans="2:16" ht="12.75">
      <c r="B17">
        <v>0</v>
      </c>
      <c r="C17">
        <f t="shared" si="0"/>
        <v>40</v>
      </c>
      <c r="D17">
        <f t="shared" si="1"/>
        <v>0.8390996311772799</v>
      </c>
      <c r="E17" s="1">
        <f t="shared" si="2"/>
        <v>0.8390996311772799</v>
      </c>
      <c r="F17" s="2">
        <f t="shared" si="8"/>
        <v>0.8390996311772799</v>
      </c>
      <c r="G17" s="19">
        <f t="shared" si="3"/>
        <v>0.8390996311772799</v>
      </c>
      <c r="I17" s="7">
        <v>25</v>
      </c>
      <c r="J17" s="24">
        <f t="shared" si="4"/>
        <v>0.4663076581549986</v>
      </c>
      <c r="K17" s="7">
        <v>2</v>
      </c>
      <c r="L17" s="7">
        <v>1</v>
      </c>
      <c r="M17" s="26">
        <f t="shared" si="6"/>
        <v>0.5</v>
      </c>
      <c r="N17" s="20">
        <f t="shared" si="5"/>
        <v>26.56505117707799</v>
      </c>
      <c r="O17" s="20">
        <f>(N17-I17)/I17*100</f>
        <v>6.26020470831196</v>
      </c>
      <c r="P17" s="20">
        <f t="shared" si="7"/>
        <v>7.225346025477933</v>
      </c>
    </row>
    <row r="18" spans="2:16" ht="12.75">
      <c r="B18" s="5">
        <v>0.05</v>
      </c>
      <c r="C18">
        <f aca="true" t="shared" si="9" ref="C18:C27">A$7+B18</f>
        <v>40.05</v>
      </c>
      <c r="D18">
        <f t="shared" si="1"/>
        <v>0.8405878187681366</v>
      </c>
      <c r="E18" s="1">
        <f t="shared" si="2"/>
        <v>0.8405878187681366</v>
      </c>
      <c r="F18" s="2">
        <f aca="true" t="shared" si="10" ref="F18:F27">D18</f>
        <v>0.8405878187681366</v>
      </c>
      <c r="G18" s="19">
        <f t="shared" si="3"/>
        <v>0.8405878187681366</v>
      </c>
      <c r="I18" s="7">
        <v>25</v>
      </c>
      <c r="J18" s="24">
        <f t="shared" si="4"/>
        <v>0.4663076581549986</v>
      </c>
      <c r="K18" s="7">
        <v>15</v>
      </c>
      <c r="L18" s="7">
        <v>7</v>
      </c>
      <c r="M18" s="26">
        <f t="shared" si="6"/>
        <v>0.4666666666666667</v>
      </c>
      <c r="N18" s="20">
        <f t="shared" si="5"/>
        <v>25.016893478100023</v>
      </c>
      <c r="O18" s="20">
        <f>(N18-I17)/I17*100</f>
        <v>0.0675739124000927</v>
      </c>
      <c r="P18" s="20">
        <f t="shared" si="7"/>
        <v>0.07698962377940573</v>
      </c>
    </row>
    <row r="19" spans="2:16" ht="12.75">
      <c r="B19">
        <v>0.1</v>
      </c>
      <c r="C19">
        <f t="shared" si="9"/>
        <v>40.1</v>
      </c>
      <c r="D19">
        <f t="shared" si="1"/>
        <v>0.8420781912860524</v>
      </c>
      <c r="E19" s="1">
        <f t="shared" si="2"/>
        <v>0.8420781912860524</v>
      </c>
      <c r="F19" s="2">
        <f t="shared" si="10"/>
        <v>0.8420781912860524</v>
      </c>
      <c r="G19" s="19">
        <f t="shared" si="3"/>
        <v>0.8420781912860524</v>
      </c>
      <c r="I19" s="7">
        <v>30</v>
      </c>
      <c r="J19" s="24">
        <f t="shared" si="4"/>
        <v>0.5773502691896257</v>
      </c>
      <c r="K19" s="7">
        <v>7</v>
      </c>
      <c r="L19" s="7">
        <v>4</v>
      </c>
      <c r="M19" s="26">
        <f t="shared" si="6"/>
        <v>0.5714285714285714</v>
      </c>
      <c r="N19" s="20">
        <f t="shared" si="5"/>
        <v>29.74488129694222</v>
      </c>
      <c r="O19" s="20">
        <f>(N19-I19)/I19*100</f>
        <v>-0.850395676859262</v>
      </c>
      <c r="P19" s="20">
        <f t="shared" si="7"/>
        <v>-1.0256681389212974</v>
      </c>
    </row>
    <row r="20" spans="2:16" ht="12.75">
      <c r="B20" s="5">
        <v>0.15</v>
      </c>
      <c r="C20">
        <f t="shared" si="9"/>
        <v>40.15</v>
      </c>
      <c r="D20">
        <f t="shared" si="1"/>
        <v>0.8435707558213361</v>
      </c>
      <c r="E20" s="1">
        <f t="shared" si="2"/>
        <v>0.8435707558213361</v>
      </c>
      <c r="F20" s="2">
        <f t="shared" si="10"/>
        <v>0.8435707558213361</v>
      </c>
      <c r="G20" s="19">
        <f t="shared" si="3"/>
        <v>0.8435707558213361</v>
      </c>
      <c r="I20" s="7">
        <v>30</v>
      </c>
      <c r="J20" s="24">
        <f t="shared" si="4"/>
        <v>0.5773502691896257</v>
      </c>
      <c r="K20" s="7">
        <v>12</v>
      </c>
      <c r="L20" s="7">
        <v>7</v>
      </c>
      <c r="M20" s="26">
        <f t="shared" si="6"/>
        <v>0.5833333333333334</v>
      </c>
      <c r="N20" s="20">
        <f t="shared" si="5"/>
        <v>30.256437163529263</v>
      </c>
      <c r="O20" s="20">
        <f>(N20-I19)/I19*100</f>
        <v>0.8547905450975436</v>
      </c>
      <c r="P20" s="20">
        <f t="shared" si="7"/>
        <v>1.036297108184521</v>
      </c>
    </row>
    <row r="21" spans="2:16" ht="12.75">
      <c r="B21">
        <v>0.2</v>
      </c>
      <c r="C21">
        <f t="shared" si="9"/>
        <v>40.2</v>
      </c>
      <c r="D21">
        <f t="shared" si="1"/>
        <v>0.8450655194918563</v>
      </c>
      <c r="E21" s="1">
        <f t="shared" si="2"/>
        <v>0.8450655194918563</v>
      </c>
      <c r="F21" s="2">
        <f t="shared" si="10"/>
        <v>0.8450655194918563</v>
      </c>
      <c r="G21" s="19">
        <f t="shared" si="3"/>
        <v>0.8450655194918563</v>
      </c>
      <c r="I21" s="7">
        <v>35</v>
      </c>
      <c r="J21" s="24">
        <f t="shared" si="4"/>
        <v>0.7002075382097097</v>
      </c>
      <c r="K21" s="7">
        <v>10</v>
      </c>
      <c r="L21" s="7">
        <v>7</v>
      </c>
      <c r="M21" s="26">
        <f t="shared" si="6"/>
        <v>0.7</v>
      </c>
      <c r="N21" s="20">
        <f t="shared" si="5"/>
        <v>34.99202019855866</v>
      </c>
      <c r="O21" s="20">
        <f>(N21-I21)/I21*100</f>
        <v>-0.022799432689534375</v>
      </c>
      <c r="P21" s="20">
        <f t="shared" si="7"/>
        <v>-0.029639528051981594</v>
      </c>
    </row>
    <row r="22" spans="2:16" ht="12.75">
      <c r="B22" s="5">
        <v>0.25</v>
      </c>
      <c r="C22">
        <f t="shared" si="9"/>
        <v>40.25</v>
      </c>
      <c r="D22">
        <f t="shared" si="1"/>
        <v>0.8465624894431795</v>
      </c>
      <c r="E22" s="1">
        <f t="shared" si="2"/>
        <v>0.8465624894431795</v>
      </c>
      <c r="F22" s="2">
        <f t="shared" si="10"/>
        <v>0.8465624894431795</v>
      </c>
      <c r="G22" s="19">
        <f t="shared" si="3"/>
        <v>0.8465624894431795</v>
      </c>
      <c r="I22" s="7">
        <v>40</v>
      </c>
      <c r="J22" s="24">
        <f t="shared" si="4"/>
        <v>0.8390996311772799</v>
      </c>
      <c r="K22" s="7">
        <v>6</v>
      </c>
      <c r="L22" s="7">
        <v>5</v>
      </c>
      <c r="M22" s="26">
        <f t="shared" si="6"/>
        <v>0.8333333333333334</v>
      </c>
      <c r="N22" s="20">
        <f t="shared" si="5"/>
        <v>39.8055710922652</v>
      </c>
      <c r="O22" s="20">
        <f>(N22-I22)/I22*100</f>
        <v>-0.48607226933700787</v>
      </c>
      <c r="P22" s="20">
        <f t="shared" si="7"/>
        <v>-0.6872006171491555</v>
      </c>
    </row>
    <row r="23" spans="2:16" ht="12.75">
      <c r="B23">
        <v>0.3</v>
      </c>
      <c r="C23">
        <f t="shared" si="9"/>
        <v>40.3</v>
      </c>
      <c r="D23">
        <f t="shared" si="1"/>
        <v>0.8480616728487134</v>
      </c>
      <c r="E23" s="1">
        <f t="shared" si="2"/>
        <v>0.8480616728487134</v>
      </c>
      <c r="F23" s="2">
        <f t="shared" si="10"/>
        <v>0.8480616728487134</v>
      </c>
      <c r="G23" s="19">
        <f t="shared" si="3"/>
        <v>0.8480616728487134</v>
      </c>
      <c r="I23" s="7"/>
      <c r="J23" s="7"/>
      <c r="K23" s="7"/>
      <c r="L23" s="7"/>
      <c r="M23" s="7"/>
      <c r="N23" s="7"/>
      <c r="O23" s="7"/>
      <c r="P23" s="7"/>
    </row>
    <row r="24" spans="2:7" ht="12.75">
      <c r="B24" s="5">
        <v>0.35</v>
      </c>
      <c r="C24">
        <f t="shared" si="9"/>
        <v>40.35</v>
      </c>
      <c r="D24">
        <f t="shared" si="1"/>
        <v>0.8495630769098473</v>
      </c>
      <c r="E24" s="1">
        <f t="shared" si="2"/>
        <v>0.8495630769098473</v>
      </c>
      <c r="F24" s="2">
        <f t="shared" si="10"/>
        <v>0.8495630769098473</v>
      </c>
      <c r="G24" s="19">
        <f t="shared" si="3"/>
        <v>0.8495630769098473</v>
      </c>
    </row>
    <row r="25" spans="2:7" ht="12.75">
      <c r="B25">
        <v>0.4</v>
      </c>
      <c r="C25">
        <f t="shared" si="9"/>
        <v>40.4</v>
      </c>
      <c r="D25">
        <f t="shared" si="1"/>
        <v>0.8510667088560945</v>
      </c>
      <c r="E25" s="1">
        <f t="shared" si="2"/>
        <v>0.8510667088560945</v>
      </c>
      <c r="F25" s="2">
        <f t="shared" si="10"/>
        <v>0.8510667088560945</v>
      </c>
      <c r="G25" s="19">
        <f t="shared" si="3"/>
        <v>0.8510667088560945</v>
      </c>
    </row>
    <row r="26" spans="2:7" ht="12.75">
      <c r="B26" s="5">
        <v>0.45</v>
      </c>
      <c r="C26">
        <f t="shared" si="9"/>
        <v>40.45</v>
      </c>
      <c r="D26">
        <f t="shared" si="1"/>
        <v>0.8525725759452365</v>
      </c>
      <c r="E26" s="1">
        <f t="shared" si="2"/>
        <v>0.8525725759452365</v>
      </c>
      <c r="F26" s="2">
        <f t="shared" si="10"/>
        <v>0.8525725759452365</v>
      </c>
      <c r="G26" s="19">
        <f t="shared" si="3"/>
        <v>0.8525725759452365</v>
      </c>
    </row>
    <row r="27" spans="2:7" ht="12.75">
      <c r="B27">
        <v>0.5</v>
      </c>
      <c r="C27">
        <f t="shared" si="9"/>
        <v>40.5</v>
      </c>
      <c r="D27">
        <f t="shared" si="1"/>
        <v>0.8540806854634666</v>
      </c>
      <c r="E27" s="1">
        <f t="shared" si="2"/>
        <v>0.8540806854634666</v>
      </c>
      <c r="F27" s="2">
        <f t="shared" si="10"/>
        <v>0.8540806854634666</v>
      </c>
      <c r="G27" s="19">
        <f t="shared" si="3"/>
        <v>0.8540806854634666</v>
      </c>
    </row>
    <row r="28" spans="9:15" ht="12.75">
      <c r="I28" s="3"/>
      <c r="J28" s="3"/>
      <c r="K28" s="3"/>
      <c r="L28" s="3"/>
      <c r="M28" s="3"/>
      <c r="N28" s="3"/>
      <c r="O28" s="4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25"/>
  <sheetViews>
    <sheetView workbookViewId="0" topLeftCell="A1">
      <selection activeCell="L30" sqref="L30"/>
    </sheetView>
  </sheetViews>
  <sheetFormatPr defaultColWidth="9.140625" defaultRowHeight="12.75"/>
  <cols>
    <col min="2" max="2" width="3.00390625" style="0" bestFit="1" customWidth="1"/>
    <col min="3" max="3" width="11.140625" style="0" customWidth="1"/>
    <col min="10" max="10" width="9.28125" style="0" bestFit="1" customWidth="1"/>
    <col min="11" max="11" width="9.28125" style="0" customWidth="1"/>
  </cols>
  <sheetData>
    <row r="5" spans="3:10" ht="12.75">
      <c r="C5" t="s">
        <v>126</v>
      </c>
      <c r="J5" t="s">
        <v>134</v>
      </c>
    </row>
    <row r="6" spans="7:11" ht="12.75">
      <c r="G6" s="3" t="s">
        <v>133</v>
      </c>
      <c r="H6" s="3" t="s">
        <v>121</v>
      </c>
      <c r="I6" s="3" t="s">
        <v>3</v>
      </c>
      <c r="J6" s="3" t="s">
        <v>121</v>
      </c>
      <c r="K6" s="3" t="s">
        <v>3</v>
      </c>
    </row>
    <row r="7" spans="1:11" ht="12.75">
      <c r="A7" s="3" t="s">
        <v>124</v>
      </c>
      <c r="B7" s="3" t="s">
        <v>125</v>
      </c>
      <c r="C7" s="28" t="s">
        <v>127</v>
      </c>
      <c r="D7" s="28" t="s">
        <v>128</v>
      </c>
      <c r="G7">
        <v>0</v>
      </c>
      <c r="H7">
        <f>SIN(RADIANS($G7))</f>
        <v>0</v>
      </c>
      <c r="I7">
        <f>TAN(RADIANS($G7))</f>
        <v>0</v>
      </c>
      <c r="J7" s="29">
        <f>SIN(RADIANS($G7))</f>
        <v>0</v>
      </c>
      <c r="K7" s="29">
        <f>TAN(RADIANS($G7))</f>
        <v>0</v>
      </c>
    </row>
    <row r="8" spans="1:11" ht="12.75">
      <c r="A8">
        <v>10</v>
      </c>
      <c r="B8">
        <v>1</v>
      </c>
      <c r="C8">
        <f aca="true" t="shared" si="0" ref="C8:C17">DEGREES(ATAN2(A8,B8))</f>
        <v>5.710593137499643</v>
      </c>
      <c r="D8">
        <f>DEGREES(ASIN(B8/A8))</f>
        <v>5.739170477266787</v>
      </c>
      <c r="G8">
        <v>5</v>
      </c>
      <c r="H8">
        <f>SIN(RADIANS($G8))</f>
        <v>0.08715574274765817</v>
      </c>
      <c r="I8">
        <f>TAN(RADIANS($G8))</f>
        <v>0.08748866352592401</v>
      </c>
      <c r="J8" s="29">
        <f>SIN(RADIANS($G8))</f>
        <v>0.08715574274765817</v>
      </c>
      <c r="K8" s="29">
        <f>TAN(RADIANS($G8))</f>
        <v>0.08748866352592401</v>
      </c>
    </row>
    <row r="9" spans="1:11" ht="12.75">
      <c r="A9">
        <v>10</v>
      </c>
      <c r="B9">
        <v>2</v>
      </c>
      <c r="C9">
        <f t="shared" si="0"/>
        <v>11.309932474020215</v>
      </c>
      <c r="D9">
        <f aca="true" t="shared" si="1" ref="D9:D17">DEGREES(ASIN(B9/A9))</f>
        <v>11.53695903281549</v>
      </c>
      <c r="G9">
        <v>10</v>
      </c>
      <c r="H9">
        <f aca="true" t="shared" si="2" ref="H9:J25">SIN(RADIANS($G9))</f>
        <v>0.17364817766693033</v>
      </c>
      <c r="I9">
        <f aca="true" t="shared" si="3" ref="I9:K25">TAN(RADIANS($G9))</f>
        <v>0.17632698070846498</v>
      </c>
      <c r="J9" s="29">
        <f t="shared" si="2"/>
        <v>0.17364817766693033</v>
      </c>
      <c r="K9" s="29">
        <f t="shared" si="3"/>
        <v>0.17632698070846498</v>
      </c>
    </row>
    <row r="10" spans="1:11" ht="12.75">
      <c r="A10">
        <v>10</v>
      </c>
      <c r="B10">
        <v>3</v>
      </c>
      <c r="C10">
        <f t="shared" si="0"/>
        <v>16.69924423399362</v>
      </c>
      <c r="D10">
        <f t="shared" si="1"/>
        <v>17.457603123722095</v>
      </c>
      <c r="G10">
        <v>15</v>
      </c>
      <c r="H10">
        <f t="shared" si="2"/>
        <v>0.25881904510252074</v>
      </c>
      <c r="I10">
        <f t="shared" si="3"/>
        <v>0.2679491924311227</v>
      </c>
      <c r="J10" s="29">
        <f t="shared" si="2"/>
        <v>0.25881904510252074</v>
      </c>
      <c r="K10" s="29">
        <f t="shared" si="3"/>
        <v>0.2679491924311227</v>
      </c>
    </row>
    <row r="11" spans="1:11" ht="12.75">
      <c r="A11">
        <v>10</v>
      </c>
      <c r="B11">
        <v>4</v>
      </c>
      <c r="C11">
        <f t="shared" si="0"/>
        <v>21.80140948635181</v>
      </c>
      <c r="D11">
        <f t="shared" si="1"/>
        <v>23.57817847820183</v>
      </c>
      <c r="G11">
        <v>20</v>
      </c>
      <c r="H11">
        <f t="shared" si="2"/>
        <v>0.3420201433256687</v>
      </c>
      <c r="I11">
        <f t="shared" si="3"/>
        <v>0.36397023426620234</v>
      </c>
      <c r="J11" s="29">
        <f t="shared" si="2"/>
        <v>0.3420201433256687</v>
      </c>
      <c r="K11" s="29">
        <f t="shared" si="3"/>
        <v>0.36397023426620234</v>
      </c>
    </row>
    <row r="12" spans="1:11" ht="12.75">
      <c r="A12">
        <v>10</v>
      </c>
      <c r="B12">
        <v>5</v>
      </c>
      <c r="C12">
        <f t="shared" si="0"/>
        <v>26.56505117707799</v>
      </c>
      <c r="D12">
        <f t="shared" si="1"/>
        <v>30.000000000000004</v>
      </c>
      <c r="G12">
        <v>25</v>
      </c>
      <c r="H12">
        <f t="shared" si="2"/>
        <v>0.42261826174069944</v>
      </c>
      <c r="I12">
        <f t="shared" si="3"/>
        <v>0.4663076581549986</v>
      </c>
      <c r="J12" s="29">
        <f t="shared" si="2"/>
        <v>0.42261826174069944</v>
      </c>
      <c r="K12" s="29">
        <f t="shared" si="3"/>
        <v>0.4663076581549986</v>
      </c>
    </row>
    <row r="13" spans="1:11" ht="12.75">
      <c r="A13">
        <v>10</v>
      </c>
      <c r="B13">
        <v>6</v>
      </c>
      <c r="C13">
        <f t="shared" si="0"/>
        <v>30.96375653207352</v>
      </c>
      <c r="D13">
        <f t="shared" si="1"/>
        <v>36.86989764584402</v>
      </c>
      <c r="G13">
        <v>30</v>
      </c>
      <c r="H13">
        <f t="shared" si="2"/>
        <v>0.49999999999999994</v>
      </c>
      <c r="I13">
        <f t="shared" si="3"/>
        <v>0.5773502691896257</v>
      </c>
      <c r="J13" s="29">
        <f t="shared" si="2"/>
        <v>0.49999999999999994</v>
      </c>
      <c r="K13" s="29">
        <f t="shared" si="3"/>
        <v>0.5773502691896257</v>
      </c>
    </row>
    <row r="14" spans="1:11" ht="12.75">
      <c r="A14">
        <v>10</v>
      </c>
      <c r="B14">
        <v>7</v>
      </c>
      <c r="C14">
        <f t="shared" si="0"/>
        <v>34.99202019855866</v>
      </c>
      <c r="D14">
        <f t="shared" si="1"/>
        <v>44.42700400080571</v>
      </c>
      <c r="G14">
        <v>35</v>
      </c>
      <c r="H14">
        <f t="shared" si="2"/>
        <v>0.573576436351046</v>
      </c>
      <c r="I14">
        <f t="shared" si="3"/>
        <v>0.7002075382097097</v>
      </c>
      <c r="J14" s="29">
        <f t="shared" si="2"/>
        <v>0.573576436351046</v>
      </c>
      <c r="K14" s="29">
        <f t="shared" si="3"/>
        <v>0.7002075382097097</v>
      </c>
    </row>
    <row r="15" spans="1:11" ht="12.75">
      <c r="A15">
        <v>10</v>
      </c>
      <c r="B15">
        <v>8</v>
      </c>
      <c r="C15">
        <f t="shared" si="0"/>
        <v>38.659808254090095</v>
      </c>
      <c r="D15">
        <f t="shared" si="1"/>
        <v>53.13010235415599</v>
      </c>
      <c r="G15">
        <v>40</v>
      </c>
      <c r="H15">
        <f t="shared" si="2"/>
        <v>0.6427876096865393</v>
      </c>
      <c r="I15">
        <f t="shared" si="3"/>
        <v>0.8390996311772799</v>
      </c>
      <c r="J15" s="29">
        <f t="shared" si="2"/>
        <v>0.6427876096865393</v>
      </c>
      <c r="K15" s="29">
        <f t="shared" si="3"/>
        <v>0.8390996311772799</v>
      </c>
    </row>
    <row r="16" spans="1:11" ht="12.75">
      <c r="A16">
        <v>10</v>
      </c>
      <c r="B16">
        <v>9</v>
      </c>
      <c r="C16">
        <f t="shared" si="0"/>
        <v>41.98721249581666</v>
      </c>
      <c r="D16">
        <f t="shared" si="1"/>
        <v>64.15806723683288</v>
      </c>
      <c r="G16">
        <v>45</v>
      </c>
      <c r="H16">
        <f t="shared" si="2"/>
        <v>0.7071067811865475</v>
      </c>
      <c r="I16">
        <f t="shared" si="3"/>
        <v>0.9999999999999999</v>
      </c>
      <c r="J16" s="29">
        <f t="shared" si="2"/>
        <v>0.7071067811865475</v>
      </c>
      <c r="K16" s="29">
        <f t="shared" si="3"/>
        <v>0.9999999999999999</v>
      </c>
    </row>
    <row r="17" spans="1:11" ht="12.75">
      <c r="A17">
        <v>10</v>
      </c>
      <c r="B17">
        <v>10</v>
      </c>
      <c r="C17">
        <f t="shared" si="0"/>
        <v>45</v>
      </c>
      <c r="D17">
        <f t="shared" si="1"/>
        <v>90</v>
      </c>
      <c r="G17">
        <v>50</v>
      </c>
      <c r="H17">
        <f t="shared" si="2"/>
        <v>0.766044443118978</v>
      </c>
      <c r="I17">
        <f t="shared" si="3"/>
        <v>1.19175359259421</v>
      </c>
      <c r="J17" s="29">
        <f t="shared" si="2"/>
        <v>0.766044443118978</v>
      </c>
      <c r="K17" s="29">
        <f t="shared" si="3"/>
        <v>1.19175359259421</v>
      </c>
    </row>
    <row r="18" spans="7:11" ht="12.75">
      <c r="G18">
        <v>55</v>
      </c>
      <c r="H18">
        <f t="shared" si="2"/>
        <v>0.8191520442889918</v>
      </c>
      <c r="I18">
        <f t="shared" si="3"/>
        <v>1.4281480067421144</v>
      </c>
      <c r="J18" s="29">
        <f t="shared" si="2"/>
        <v>0.8191520442889918</v>
      </c>
      <c r="K18" s="29">
        <f t="shared" si="3"/>
        <v>1.4281480067421144</v>
      </c>
    </row>
    <row r="19" spans="7:11" ht="12.75">
      <c r="G19">
        <v>60</v>
      </c>
      <c r="H19">
        <f t="shared" si="2"/>
        <v>0.8660254037844386</v>
      </c>
      <c r="I19">
        <f t="shared" si="3"/>
        <v>1.7320508075688767</v>
      </c>
      <c r="J19" s="29">
        <f t="shared" si="2"/>
        <v>0.8660254037844386</v>
      </c>
      <c r="K19" s="29">
        <f t="shared" si="3"/>
        <v>1.7320508075688767</v>
      </c>
    </row>
    <row r="20" spans="7:11" ht="12.75">
      <c r="G20">
        <v>65</v>
      </c>
      <c r="H20">
        <f t="shared" si="2"/>
        <v>0.9063077870366499</v>
      </c>
      <c r="I20">
        <f t="shared" si="3"/>
        <v>2.1445069205095586</v>
      </c>
      <c r="J20" s="29">
        <f t="shared" si="2"/>
        <v>0.9063077870366499</v>
      </c>
      <c r="K20" s="29">
        <f t="shared" si="3"/>
        <v>2.1445069205095586</v>
      </c>
    </row>
    <row r="21" spans="7:11" ht="12.75">
      <c r="G21">
        <v>70</v>
      </c>
      <c r="H21">
        <f t="shared" si="2"/>
        <v>0.9396926207859083</v>
      </c>
      <c r="I21">
        <f t="shared" si="3"/>
        <v>2.7474774194546216</v>
      </c>
      <c r="J21" s="29">
        <f t="shared" si="2"/>
        <v>0.9396926207859083</v>
      </c>
      <c r="K21" s="29">
        <f t="shared" si="3"/>
        <v>2.7474774194546216</v>
      </c>
    </row>
    <row r="22" spans="7:11" ht="12.75">
      <c r="G22">
        <v>75</v>
      </c>
      <c r="H22">
        <f t="shared" si="2"/>
        <v>0.9659258262890683</v>
      </c>
      <c r="I22">
        <f t="shared" si="3"/>
        <v>3.7320508075688776</v>
      </c>
      <c r="J22" s="29">
        <f t="shared" si="2"/>
        <v>0.9659258262890683</v>
      </c>
      <c r="K22" s="29">
        <f t="shared" si="3"/>
        <v>3.7320508075688776</v>
      </c>
    </row>
    <row r="23" spans="7:11" ht="12.75">
      <c r="G23">
        <v>80</v>
      </c>
      <c r="H23">
        <f t="shared" si="2"/>
        <v>0.984807753012208</v>
      </c>
      <c r="I23">
        <f t="shared" si="3"/>
        <v>5.671281819617707</v>
      </c>
      <c r="J23" s="29">
        <f t="shared" si="2"/>
        <v>0.984807753012208</v>
      </c>
      <c r="K23" s="29">
        <f t="shared" si="3"/>
        <v>5.671281819617707</v>
      </c>
    </row>
    <row r="24" spans="7:11" ht="12.75">
      <c r="G24">
        <v>85</v>
      </c>
      <c r="H24">
        <f t="shared" si="2"/>
        <v>0.9961946980917455</v>
      </c>
      <c r="I24">
        <f t="shared" si="3"/>
        <v>11.430052302761348</v>
      </c>
      <c r="J24" s="29">
        <f t="shared" si="2"/>
        <v>0.9961946980917455</v>
      </c>
      <c r="K24" s="29">
        <f t="shared" si="3"/>
        <v>11.430052302761348</v>
      </c>
    </row>
    <row r="25" spans="7:11" ht="12.75">
      <c r="G25">
        <v>90</v>
      </c>
      <c r="H25">
        <f t="shared" si="2"/>
        <v>1</v>
      </c>
      <c r="I25">
        <f t="shared" si="3"/>
        <v>16324552277619072</v>
      </c>
      <c r="J25" s="29">
        <f t="shared" si="2"/>
        <v>1</v>
      </c>
      <c r="K25" s="29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Z27"/>
  <sheetViews>
    <sheetView workbookViewId="0" topLeftCell="A1">
      <selection activeCell="N34" sqref="N34"/>
    </sheetView>
  </sheetViews>
  <sheetFormatPr defaultColWidth="9.140625" defaultRowHeight="12.75"/>
  <cols>
    <col min="2" max="2" width="3.00390625" style="0" bestFit="1" customWidth="1"/>
    <col min="4" max="4" width="6.57421875" style="0" customWidth="1"/>
    <col min="5" max="14" width="3.8515625" style="0" customWidth="1"/>
    <col min="15" max="15" width="2.57421875" style="0" customWidth="1"/>
    <col min="16" max="16" width="6.57421875" style="0" customWidth="1"/>
    <col min="17" max="26" width="3.8515625" style="0" customWidth="1"/>
    <col min="27" max="27" width="3.7109375" style="0" customWidth="1"/>
  </cols>
  <sheetData>
    <row r="4" spans="1:3" ht="12.75">
      <c r="A4" s="3" t="s">
        <v>5</v>
      </c>
      <c r="B4" s="3" t="s">
        <v>6</v>
      </c>
      <c r="C4" t="s">
        <v>13</v>
      </c>
    </row>
    <row r="5" spans="1:3" ht="12.75">
      <c r="A5">
        <v>10</v>
      </c>
      <c r="B5">
        <v>1</v>
      </c>
      <c r="C5">
        <f aca="true" t="shared" si="0" ref="C5:C14">DEGREES(ATAN2(A5,B5))</f>
        <v>5.710593137499643</v>
      </c>
    </row>
    <row r="6" spans="1:3" ht="12.75">
      <c r="A6">
        <v>10</v>
      </c>
      <c r="B6">
        <v>2</v>
      </c>
      <c r="C6">
        <f t="shared" si="0"/>
        <v>11.309932474020215</v>
      </c>
    </row>
    <row r="7" spans="1:3" ht="12.75">
      <c r="A7">
        <v>10</v>
      </c>
      <c r="B7">
        <v>3</v>
      </c>
      <c r="C7">
        <f t="shared" si="0"/>
        <v>16.69924423399362</v>
      </c>
    </row>
    <row r="8" spans="1:3" ht="12.75">
      <c r="A8">
        <v>10</v>
      </c>
      <c r="B8">
        <v>4</v>
      </c>
      <c r="C8">
        <f t="shared" si="0"/>
        <v>21.80140948635181</v>
      </c>
    </row>
    <row r="9" spans="1:3" ht="12.75">
      <c r="A9">
        <v>10</v>
      </c>
      <c r="B9">
        <v>5</v>
      </c>
      <c r="C9">
        <f t="shared" si="0"/>
        <v>26.56505117707799</v>
      </c>
    </row>
    <row r="10" spans="1:3" ht="12.75">
      <c r="A10">
        <v>10</v>
      </c>
      <c r="B10">
        <v>6</v>
      </c>
      <c r="C10">
        <f t="shared" si="0"/>
        <v>30.96375653207352</v>
      </c>
    </row>
    <row r="11" spans="1:3" ht="12.75">
      <c r="A11">
        <v>10</v>
      </c>
      <c r="B11">
        <v>7</v>
      </c>
      <c r="C11">
        <f t="shared" si="0"/>
        <v>34.99202019855866</v>
      </c>
    </row>
    <row r="12" spans="1:3" ht="12.75">
      <c r="A12">
        <v>10</v>
      </c>
      <c r="B12">
        <v>8</v>
      </c>
      <c r="C12">
        <f t="shared" si="0"/>
        <v>38.659808254090095</v>
      </c>
    </row>
    <row r="13" spans="1:3" ht="12.75">
      <c r="A13">
        <v>10</v>
      </c>
      <c r="B13">
        <v>9</v>
      </c>
      <c r="C13">
        <f t="shared" si="0"/>
        <v>41.98721249581666</v>
      </c>
    </row>
    <row r="14" spans="1:3" ht="12.75">
      <c r="A14">
        <v>10</v>
      </c>
      <c r="B14">
        <v>10</v>
      </c>
      <c r="C14">
        <f t="shared" si="0"/>
        <v>45</v>
      </c>
    </row>
    <row r="17" spans="4:26" ht="21.75" customHeight="1">
      <c r="D17" s="14">
        <v>10</v>
      </c>
      <c r="E17" s="15" t="str">
        <f aca="true" t="shared" si="1" ref="E17:N26">CONCATENATE($D17,"/",E$27)</f>
        <v>10/1</v>
      </c>
      <c r="F17" s="15" t="str">
        <f t="shared" si="1"/>
        <v>10/2</v>
      </c>
      <c r="G17" s="15" t="str">
        <f t="shared" si="1"/>
        <v>10/3</v>
      </c>
      <c r="H17" s="15" t="str">
        <f t="shared" si="1"/>
        <v>10/4</v>
      </c>
      <c r="I17" s="15" t="str">
        <f t="shared" si="1"/>
        <v>10/5</v>
      </c>
      <c r="J17" s="15" t="str">
        <f t="shared" si="1"/>
        <v>10/6</v>
      </c>
      <c r="K17" s="15" t="str">
        <f t="shared" si="1"/>
        <v>10/7</v>
      </c>
      <c r="L17" s="15" t="str">
        <f t="shared" si="1"/>
        <v>10/8</v>
      </c>
      <c r="M17" s="15" t="str">
        <f t="shared" si="1"/>
        <v>10/9</v>
      </c>
      <c r="N17" s="16" t="str">
        <f t="shared" si="1"/>
        <v>10/10</v>
      </c>
      <c r="P17" s="14">
        <v>10</v>
      </c>
      <c r="Q17" s="13">
        <f aca="true" t="shared" si="2" ref="Q17:Z26">DEGREES(ATAN2(Q$27,$P17))</f>
        <v>84.28940686250037</v>
      </c>
      <c r="R17" s="13">
        <f t="shared" si="2"/>
        <v>78.69006752597979</v>
      </c>
      <c r="S17" s="13">
        <f t="shared" si="2"/>
        <v>73.30075576600639</v>
      </c>
      <c r="T17" s="13">
        <f t="shared" si="2"/>
        <v>68.19859051364818</v>
      </c>
      <c r="U17" s="13">
        <f t="shared" si="2"/>
        <v>63.43494882292201</v>
      </c>
      <c r="V17" s="13">
        <f t="shared" si="2"/>
        <v>59.03624346792648</v>
      </c>
      <c r="W17" s="13">
        <f t="shared" si="2"/>
        <v>55.00797980144134</v>
      </c>
      <c r="X17" s="13">
        <f t="shared" si="2"/>
        <v>51.34019174590991</v>
      </c>
      <c r="Y17" s="13">
        <f t="shared" si="2"/>
        <v>48.01278750418334</v>
      </c>
      <c r="Z17" s="13">
        <f t="shared" si="2"/>
        <v>45</v>
      </c>
    </row>
    <row r="18" spans="4:26" ht="21.75" customHeight="1">
      <c r="D18" s="14">
        <v>9</v>
      </c>
      <c r="E18" s="15" t="str">
        <f t="shared" si="1"/>
        <v>9/1</v>
      </c>
      <c r="F18" s="15" t="str">
        <f t="shared" si="1"/>
        <v>9/2</v>
      </c>
      <c r="G18" s="15" t="str">
        <f t="shared" si="1"/>
        <v>9/3</v>
      </c>
      <c r="H18" s="15" t="str">
        <f t="shared" si="1"/>
        <v>9/4</v>
      </c>
      <c r="I18" s="15" t="str">
        <f t="shared" si="1"/>
        <v>9/5</v>
      </c>
      <c r="J18" s="15" t="str">
        <f t="shared" si="1"/>
        <v>9/6</v>
      </c>
      <c r="K18" s="15" t="str">
        <f t="shared" si="1"/>
        <v>9/7</v>
      </c>
      <c r="L18" s="15" t="str">
        <f t="shared" si="1"/>
        <v>9/8</v>
      </c>
      <c r="M18" s="15" t="str">
        <f t="shared" si="1"/>
        <v>9/9</v>
      </c>
      <c r="N18" s="16" t="str">
        <f t="shared" si="1"/>
        <v>9/10</v>
      </c>
      <c r="P18" s="14">
        <v>9</v>
      </c>
      <c r="Q18" s="13">
        <f t="shared" si="2"/>
        <v>83.6598082540901</v>
      </c>
      <c r="R18" s="13">
        <f t="shared" si="2"/>
        <v>77.47119229084849</v>
      </c>
      <c r="S18" s="13">
        <f t="shared" si="2"/>
        <v>71.56505117707799</v>
      </c>
      <c r="T18" s="13">
        <f t="shared" si="2"/>
        <v>66.03751102542182</v>
      </c>
      <c r="U18" s="13">
        <f t="shared" si="2"/>
        <v>60.94539590092286</v>
      </c>
      <c r="V18" s="13">
        <f t="shared" si="2"/>
        <v>56.309932474020215</v>
      </c>
      <c r="W18" s="13">
        <f t="shared" si="2"/>
        <v>52.1250163489018</v>
      </c>
      <c r="X18" s="13">
        <f t="shared" si="2"/>
        <v>48.366460663429805</v>
      </c>
      <c r="Y18" s="13">
        <f t="shared" si="2"/>
        <v>45</v>
      </c>
      <c r="Z18" s="13">
        <f t="shared" si="2"/>
        <v>41.98721249581666</v>
      </c>
    </row>
    <row r="19" spans="4:26" ht="21.75" customHeight="1">
      <c r="D19" s="14">
        <v>8</v>
      </c>
      <c r="E19" s="15" t="str">
        <f t="shared" si="1"/>
        <v>8/1</v>
      </c>
      <c r="F19" s="15" t="str">
        <f t="shared" si="1"/>
        <v>8/2</v>
      </c>
      <c r="G19" s="15" t="str">
        <f t="shared" si="1"/>
        <v>8/3</v>
      </c>
      <c r="H19" s="15" t="str">
        <f t="shared" si="1"/>
        <v>8/4</v>
      </c>
      <c r="I19" s="15" t="str">
        <f t="shared" si="1"/>
        <v>8/5</v>
      </c>
      <c r="J19" s="15" t="str">
        <f t="shared" si="1"/>
        <v>8/6</v>
      </c>
      <c r="K19" s="15" t="str">
        <f t="shared" si="1"/>
        <v>8/7</v>
      </c>
      <c r="L19" s="15" t="str">
        <f t="shared" si="1"/>
        <v>8/8</v>
      </c>
      <c r="M19" s="15" t="str">
        <f t="shared" si="1"/>
        <v>8/9</v>
      </c>
      <c r="N19" s="16" t="str">
        <f t="shared" si="1"/>
        <v>8/10</v>
      </c>
      <c r="P19" s="14">
        <v>8</v>
      </c>
      <c r="Q19" s="13">
        <f t="shared" si="2"/>
        <v>82.8749836510982</v>
      </c>
      <c r="R19" s="13">
        <f t="shared" si="2"/>
        <v>75.96375653207353</v>
      </c>
      <c r="S19" s="13">
        <f t="shared" si="2"/>
        <v>69.44395478041653</v>
      </c>
      <c r="T19" s="13">
        <f t="shared" si="2"/>
        <v>63.43494882292201</v>
      </c>
      <c r="U19" s="13">
        <f t="shared" si="2"/>
        <v>57.9946167919165</v>
      </c>
      <c r="V19" s="13">
        <f t="shared" si="2"/>
        <v>53.13010235415598</v>
      </c>
      <c r="W19" s="13">
        <f t="shared" si="2"/>
        <v>48.81407483429035</v>
      </c>
      <c r="X19" s="13">
        <f t="shared" si="2"/>
        <v>45</v>
      </c>
      <c r="Y19" s="13">
        <f t="shared" si="2"/>
        <v>41.6335393365702</v>
      </c>
      <c r="Z19" s="13">
        <f t="shared" si="2"/>
        <v>38.659808254090095</v>
      </c>
    </row>
    <row r="20" spans="4:26" ht="21.75" customHeight="1">
      <c r="D20" s="14">
        <v>7</v>
      </c>
      <c r="E20" s="15" t="str">
        <f t="shared" si="1"/>
        <v>7/1</v>
      </c>
      <c r="F20" s="15" t="str">
        <f t="shared" si="1"/>
        <v>7/2</v>
      </c>
      <c r="G20" s="15" t="str">
        <f t="shared" si="1"/>
        <v>7/3</v>
      </c>
      <c r="H20" s="15" t="str">
        <f t="shared" si="1"/>
        <v>7/4</v>
      </c>
      <c r="I20" s="15" t="str">
        <f t="shared" si="1"/>
        <v>7/5</v>
      </c>
      <c r="J20" s="15" t="str">
        <f t="shared" si="1"/>
        <v>7/6</v>
      </c>
      <c r="K20" s="15" t="str">
        <f t="shared" si="1"/>
        <v>7/7</v>
      </c>
      <c r="L20" s="15" t="str">
        <f t="shared" si="1"/>
        <v>7/8</v>
      </c>
      <c r="M20" s="15" t="str">
        <f t="shared" si="1"/>
        <v>7/9</v>
      </c>
      <c r="N20" s="16" t="str">
        <f t="shared" si="1"/>
        <v>7/10</v>
      </c>
      <c r="P20" s="14">
        <v>7</v>
      </c>
      <c r="Q20" s="13">
        <f t="shared" si="2"/>
        <v>81.86989764584403</v>
      </c>
      <c r="R20" s="13">
        <f t="shared" si="2"/>
        <v>74.05460409907715</v>
      </c>
      <c r="S20" s="13">
        <f t="shared" si="2"/>
        <v>66.80140948635182</v>
      </c>
      <c r="T20" s="13">
        <f t="shared" si="2"/>
        <v>60.25511870305778</v>
      </c>
      <c r="U20" s="13">
        <f t="shared" si="2"/>
        <v>54.46232220802562</v>
      </c>
      <c r="V20" s="13">
        <f t="shared" si="2"/>
        <v>49.398705354995535</v>
      </c>
      <c r="W20" s="13">
        <f t="shared" si="2"/>
        <v>45</v>
      </c>
      <c r="X20" s="13">
        <f t="shared" si="2"/>
        <v>41.18592516570965</v>
      </c>
      <c r="Y20" s="13">
        <f t="shared" si="2"/>
        <v>37.874983651098205</v>
      </c>
      <c r="Z20" s="13">
        <f t="shared" si="2"/>
        <v>34.99202019855866</v>
      </c>
    </row>
    <row r="21" spans="4:26" ht="21.75" customHeight="1">
      <c r="D21" s="14">
        <v>6</v>
      </c>
      <c r="E21" s="15" t="str">
        <f t="shared" si="1"/>
        <v>6/1</v>
      </c>
      <c r="F21" s="15" t="str">
        <f t="shared" si="1"/>
        <v>6/2</v>
      </c>
      <c r="G21" s="15" t="str">
        <f t="shared" si="1"/>
        <v>6/3</v>
      </c>
      <c r="H21" s="15" t="str">
        <f t="shared" si="1"/>
        <v>6/4</v>
      </c>
      <c r="I21" s="15" t="str">
        <f t="shared" si="1"/>
        <v>6/5</v>
      </c>
      <c r="J21" s="15" t="str">
        <f t="shared" si="1"/>
        <v>6/6</v>
      </c>
      <c r="K21" s="15" t="str">
        <f t="shared" si="1"/>
        <v>6/7</v>
      </c>
      <c r="L21" s="15" t="str">
        <f t="shared" si="1"/>
        <v>6/8</v>
      </c>
      <c r="M21" s="15" t="str">
        <f t="shared" si="1"/>
        <v>6/9</v>
      </c>
      <c r="N21" s="16" t="str">
        <f t="shared" si="1"/>
        <v>6/10</v>
      </c>
      <c r="P21" s="14">
        <v>6</v>
      </c>
      <c r="Q21" s="13">
        <f t="shared" si="2"/>
        <v>80.53767779197439</v>
      </c>
      <c r="R21" s="13">
        <f t="shared" si="2"/>
        <v>71.56505117707799</v>
      </c>
      <c r="S21" s="13">
        <f t="shared" si="2"/>
        <v>63.43494882292201</v>
      </c>
      <c r="T21" s="13">
        <f t="shared" si="2"/>
        <v>56.309932474020215</v>
      </c>
      <c r="U21" s="13">
        <f t="shared" si="2"/>
        <v>50.19442890773481</v>
      </c>
      <c r="V21" s="13">
        <f t="shared" si="2"/>
        <v>45</v>
      </c>
      <c r="W21" s="13">
        <f t="shared" si="2"/>
        <v>40.60129464500447</v>
      </c>
      <c r="X21" s="13">
        <f t="shared" si="2"/>
        <v>36.86989764584402</v>
      </c>
      <c r="Y21" s="13">
        <f t="shared" si="2"/>
        <v>33.690067525979785</v>
      </c>
      <c r="Z21" s="13">
        <f t="shared" si="2"/>
        <v>30.96375653207352</v>
      </c>
    </row>
    <row r="22" spans="4:26" ht="21.75" customHeight="1">
      <c r="D22" s="14">
        <v>5</v>
      </c>
      <c r="E22" s="15" t="str">
        <f t="shared" si="1"/>
        <v>5/1</v>
      </c>
      <c r="F22" s="15" t="str">
        <f t="shared" si="1"/>
        <v>5/2</v>
      </c>
      <c r="G22" s="15" t="str">
        <f t="shared" si="1"/>
        <v>5/3</v>
      </c>
      <c r="H22" s="15" t="str">
        <f t="shared" si="1"/>
        <v>5/4</v>
      </c>
      <c r="I22" s="15" t="str">
        <f t="shared" si="1"/>
        <v>5/5</v>
      </c>
      <c r="J22" s="15" t="str">
        <f t="shared" si="1"/>
        <v>5/6</v>
      </c>
      <c r="K22" s="15" t="str">
        <f t="shared" si="1"/>
        <v>5/7</v>
      </c>
      <c r="L22" s="15" t="str">
        <f t="shared" si="1"/>
        <v>5/8</v>
      </c>
      <c r="M22" s="15" t="str">
        <f t="shared" si="1"/>
        <v>5/9</v>
      </c>
      <c r="N22" s="16" t="str">
        <f t="shared" si="1"/>
        <v>5/10</v>
      </c>
      <c r="P22" s="14">
        <v>5</v>
      </c>
      <c r="Q22" s="13">
        <f t="shared" si="2"/>
        <v>78.69006752597979</v>
      </c>
      <c r="R22" s="13">
        <f t="shared" si="2"/>
        <v>68.19859051364818</v>
      </c>
      <c r="S22" s="13">
        <f t="shared" si="2"/>
        <v>59.03624346792648</v>
      </c>
      <c r="T22" s="13">
        <f t="shared" si="2"/>
        <v>51.34019174590991</v>
      </c>
      <c r="U22" s="13">
        <f t="shared" si="2"/>
        <v>45</v>
      </c>
      <c r="V22" s="13">
        <f t="shared" si="2"/>
        <v>39.8055710922652</v>
      </c>
      <c r="W22" s="13">
        <f t="shared" si="2"/>
        <v>35.53767779197438</v>
      </c>
      <c r="X22" s="13">
        <f t="shared" si="2"/>
        <v>32.005383208083494</v>
      </c>
      <c r="Y22" s="13">
        <f t="shared" si="2"/>
        <v>29.054604099077146</v>
      </c>
      <c r="Z22" s="13">
        <f t="shared" si="2"/>
        <v>26.56505117707799</v>
      </c>
    </row>
    <row r="23" spans="4:26" ht="21.75" customHeight="1">
      <c r="D23" s="14">
        <v>4</v>
      </c>
      <c r="E23" s="15" t="str">
        <f t="shared" si="1"/>
        <v>4/1</v>
      </c>
      <c r="F23" s="15" t="str">
        <f t="shared" si="1"/>
        <v>4/2</v>
      </c>
      <c r="G23" s="15" t="str">
        <f t="shared" si="1"/>
        <v>4/3</v>
      </c>
      <c r="H23" s="15" t="str">
        <f t="shared" si="1"/>
        <v>4/4</v>
      </c>
      <c r="I23" s="15" t="str">
        <f t="shared" si="1"/>
        <v>4/5</v>
      </c>
      <c r="J23" s="15" t="str">
        <f t="shared" si="1"/>
        <v>4/6</v>
      </c>
      <c r="K23" s="15" t="str">
        <f t="shared" si="1"/>
        <v>4/7</v>
      </c>
      <c r="L23" s="15" t="str">
        <f t="shared" si="1"/>
        <v>4/8</v>
      </c>
      <c r="M23" s="15" t="str">
        <f t="shared" si="1"/>
        <v>4/9</v>
      </c>
      <c r="N23" s="16" t="str">
        <f t="shared" si="1"/>
        <v>4/10</v>
      </c>
      <c r="P23" s="14">
        <v>4</v>
      </c>
      <c r="Q23" s="13">
        <f t="shared" si="2"/>
        <v>75.96375653207353</v>
      </c>
      <c r="R23" s="13">
        <f t="shared" si="2"/>
        <v>63.43494882292201</v>
      </c>
      <c r="S23" s="13">
        <f t="shared" si="2"/>
        <v>53.13010235415598</v>
      </c>
      <c r="T23" s="13">
        <f t="shared" si="2"/>
        <v>45</v>
      </c>
      <c r="U23" s="13">
        <f t="shared" si="2"/>
        <v>38.659808254090095</v>
      </c>
      <c r="V23" s="13">
        <f t="shared" si="2"/>
        <v>33.690067525979785</v>
      </c>
      <c r="W23" s="13">
        <f t="shared" si="2"/>
        <v>29.74488129694222</v>
      </c>
      <c r="X23" s="13">
        <f t="shared" si="2"/>
        <v>26.56505117707799</v>
      </c>
      <c r="Y23" s="13">
        <f t="shared" si="2"/>
        <v>23.962488974578182</v>
      </c>
      <c r="Z23" s="13">
        <f t="shared" si="2"/>
        <v>21.80140948635181</v>
      </c>
    </row>
    <row r="24" spans="4:26" ht="21.75" customHeight="1">
      <c r="D24" s="14">
        <v>3</v>
      </c>
      <c r="E24" s="15" t="str">
        <f t="shared" si="1"/>
        <v>3/1</v>
      </c>
      <c r="F24" s="15" t="str">
        <f t="shared" si="1"/>
        <v>3/2</v>
      </c>
      <c r="G24" s="15" t="str">
        <f t="shared" si="1"/>
        <v>3/3</v>
      </c>
      <c r="H24" s="15" t="str">
        <f t="shared" si="1"/>
        <v>3/4</v>
      </c>
      <c r="I24" s="15" t="str">
        <f t="shared" si="1"/>
        <v>3/5</v>
      </c>
      <c r="J24" s="15" t="str">
        <f t="shared" si="1"/>
        <v>3/6</v>
      </c>
      <c r="K24" s="15" t="str">
        <f t="shared" si="1"/>
        <v>3/7</v>
      </c>
      <c r="L24" s="15" t="str">
        <f t="shared" si="1"/>
        <v>3/8</v>
      </c>
      <c r="M24" s="15" t="str">
        <f t="shared" si="1"/>
        <v>3/9</v>
      </c>
      <c r="N24" s="16" t="str">
        <f t="shared" si="1"/>
        <v>3/10</v>
      </c>
      <c r="P24" s="14">
        <v>3</v>
      </c>
      <c r="Q24" s="13">
        <f t="shared" si="2"/>
        <v>71.56505117707799</v>
      </c>
      <c r="R24" s="13">
        <f t="shared" si="2"/>
        <v>56.309932474020215</v>
      </c>
      <c r="S24" s="13">
        <f t="shared" si="2"/>
        <v>45</v>
      </c>
      <c r="T24" s="13">
        <f t="shared" si="2"/>
        <v>36.86989764584402</v>
      </c>
      <c r="U24" s="13">
        <f t="shared" si="2"/>
        <v>30.96375653207352</v>
      </c>
      <c r="V24" s="13">
        <f t="shared" si="2"/>
        <v>26.56505117707799</v>
      </c>
      <c r="W24" s="13">
        <f t="shared" si="2"/>
        <v>23.198590513648185</v>
      </c>
      <c r="X24" s="13">
        <f t="shared" si="2"/>
        <v>20.556045219583467</v>
      </c>
      <c r="Y24" s="13">
        <f t="shared" si="2"/>
        <v>18.43494882292201</v>
      </c>
      <c r="Z24" s="13">
        <f t="shared" si="2"/>
        <v>16.69924423399362</v>
      </c>
    </row>
    <row r="25" spans="4:26" ht="21.75" customHeight="1">
      <c r="D25" s="14">
        <v>2</v>
      </c>
      <c r="E25" s="15" t="str">
        <f t="shared" si="1"/>
        <v>2/1</v>
      </c>
      <c r="F25" s="15" t="str">
        <f t="shared" si="1"/>
        <v>2/2</v>
      </c>
      <c r="G25" s="15" t="str">
        <f t="shared" si="1"/>
        <v>2/3</v>
      </c>
      <c r="H25" s="15" t="str">
        <f t="shared" si="1"/>
        <v>2/4</v>
      </c>
      <c r="I25" s="15" t="str">
        <f t="shared" si="1"/>
        <v>2/5</v>
      </c>
      <c r="J25" s="15" t="str">
        <f t="shared" si="1"/>
        <v>2/6</v>
      </c>
      <c r="K25" s="15" t="str">
        <f t="shared" si="1"/>
        <v>2/7</v>
      </c>
      <c r="L25" s="15" t="str">
        <f t="shared" si="1"/>
        <v>2/8</v>
      </c>
      <c r="M25" s="15" t="str">
        <f t="shared" si="1"/>
        <v>2/9</v>
      </c>
      <c r="N25" s="16" t="str">
        <f t="shared" si="1"/>
        <v>2/10</v>
      </c>
      <c r="P25" s="14">
        <v>2</v>
      </c>
      <c r="Q25" s="13">
        <f t="shared" si="2"/>
        <v>63.43494882292201</v>
      </c>
      <c r="R25" s="13">
        <f t="shared" si="2"/>
        <v>45</v>
      </c>
      <c r="S25" s="13">
        <f t="shared" si="2"/>
        <v>33.690067525979785</v>
      </c>
      <c r="T25" s="13">
        <f t="shared" si="2"/>
        <v>26.56505117707799</v>
      </c>
      <c r="U25" s="13">
        <f t="shared" si="2"/>
        <v>21.80140948635181</v>
      </c>
      <c r="V25" s="13">
        <f t="shared" si="2"/>
        <v>18.43494882292201</v>
      </c>
      <c r="W25" s="13">
        <f t="shared" si="2"/>
        <v>15.945395900922854</v>
      </c>
      <c r="X25" s="13">
        <f t="shared" si="2"/>
        <v>14.036243467926479</v>
      </c>
      <c r="Y25" s="13">
        <f t="shared" si="2"/>
        <v>12.528807709151511</v>
      </c>
      <c r="Z25" s="13">
        <f t="shared" si="2"/>
        <v>11.309932474020215</v>
      </c>
    </row>
    <row r="26" spans="4:26" ht="21.75" customHeight="1">
      <c r="D26" s="14">
        <v>1</v>
      </c>
      <c r="E26" s="15" t="str">
        <f t="shared" si="1"/>
        <v>1/1</v>
      </c>
      <c r="F26" s="15" t="str">
        <f t="shared" si="1"/>
        <v>1/2</v>
      </c>
      <c r="G26" s="15" t="str">
        <f t="shared" si="1"/>
        <v>1/3</v>
      </c>
      <c r="H26" s="15" t="str">
        <f t="shared" si="1"/>
        <v>1/4</v>
      </c>
      <c r="I26" s="15" t="str">
        <f t="shared" si="1"/>
        <v>1/5</v>
      </c>
      <c r="J26" s="15" t="str">
        <f t="shared" si="1"/>
        <v>1/6</v>
      </c>
      <c r="K26" s="15" t="str">
        <f t="shared" si="1"/>
        <v>1/7</v>
      </c>
      <c r="L26" s="15" t="str">
        <f t="shared" si="1"/>
        <v>1/8</v>
      </c>
      <c r="M26" s="15" t="str">
        <f t="shared" si="1"/>
        <v>1/9</v>
      </c>
      <c r="N26" s="16" t="str">
        <f t="shared" si="1"/>
        <v>1/10</v>
      </c>
      <c r="P26" s="14">
        <v>1</v>
      </c>
      <c r="Q26" s="13">
        <f t="shared" si="2"/>
        <v>45</v>
      </c>
      <c r="R26" s="13">
        <f t="shared" si="2"/>
        <v>26.56505117707799</v>
      </c>
      <c r="S26" s="13">
        <f t="shared" si="2"/>
        <v>18.43494882292201</v>
      </c>
      <c r="T26" s="13">
        <f t="shared" si="2"/>
        <v>14.036243467926479</v>
      </c>
      <c r="U26" s="13">
        <f t="shared" si="2"/>
        <v>11.309932474020215</v>
      </c>
      <c r="V26" s="13">
        <f t="shared" si="2"/>
        <v>9.462322208025617</v>
      </c>
      <c r="W26" s="13">
        <f t="shared" si="2"/>
        <v>8.130102354155978</v>
      </c>
      <c r="X26" s="13">
        <f t="shared" si="2"/>
        <v>7.125016348901798</v>
      </c>
      <c r="Y26" s="13">
        <f t="shared" si="2"/>
        <v>6.340191745909909</v>
      </c>
      <c r="Z26" s="13">
        <f t="shared" si="2"/>
        <v>5.710593137499643</v>
      </c>
    </row>
    <row r="27" spans="4:26" ht="34.5" customHeight="1">
      <c r="D27" s="13"/>
      <c r="E27" s="13">
        <v>1</v>
      </c>
      <c r="F27" s="13">
        <v>2</v>
      </c>
      <c r="G27" s="13">
        <v>3</v>
      </c>
      <c r="H27" s="13">
        <v>4</v>
      </c>
      <c r="I27" s="13">
        <v>5</v>
      </c>
      <c r="J27" s="13">
        <v>6</v>
      </c>
      <c r="K27" s="13">
        <v>7</v>
      </c>
      <c r="L27" s="13">
        <v>8</v>
      </c>
      <c r="M27" s="13">
        <v>9</v>
      </c>
      <c r="N27" s="13">
        <v>10</v>
      </c>
      <c r="P27" s="13"/>
      <c r="Q27" s="13">
        <v>1</v>
      </c>
      <c r="R27" s="13">
        <v>2</v>
      </c>
      <c r="S27" s="13">
        <v>3</v>
      </c>
      <c r="T27" s="13">
        <v>4</v>
      </c>
      <c r="U27" s="13">
        <v>5</v>
      </c>
      <c r="V27" s="13">
        <v>6</v>
      </c>
      <c r="W27" s="13">
        <v>7</v>
      </c>
      <c r="X27" s="13">
        <v>8</v>
      </c>
      <c r="Y27" s="13">
        <v>9</v>
      </c>
      <c r="Z27" s="13">
        <v>10</v>
      </c>
    </row>
  </sheetData>
  <printOptions/>
  <pageMargins left="0.75" right="0.75" top="0.51" bottom="1" header="0.5" footer="0.5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T14"/>
  <sheetViews>
    <sheetView workbookViewId="0" topLeftCell="A1">
      <selection activeCell="T23" sqref="T23"/>
    </sheetView>
  </sheetViews>
  <sheetFormatPr defaultColWidth="9.140625" defaultRowHeight="12.75"/>
  <cols>
    <col min="1" max="21" width="3.7109375" style="0" customWidth="1"/>
  </cols>
  <sheetData>
    <row r="4" spans="1:20" ht="12.75">
      <c r="A4" t="s">
        <v>114</v>
      </c>
      <c r="B4" t="s">
        <v>115</v>
      </c>
      <c r="C4" t="s">
        <v>114</v>
      </c>
      <c r="D4" t="s">
        <v>115</v>
      </c>
      <c r="E4" t="s">
        <v>114</v>
      </c>
      <c r="F4" t="s">
        <v>115</v>
      </c>
      <c r="G4" t="s">
        <v>114</v>
      </c>
      <c r="H4" t="s">
        <v>115</v>
      </c>
      <c r="I4" t="s">
        <v>114</v>
      </c>
      <c r="J4" t="s">
        <v>115</v>
      </c>
      <c r="K4" t="s">
        <v>114</v>
      </c>
      <c r="L4" t="s">
        <v>115</v>
      </c>
      <c r="M4" t="s">
        <v>114</v>
      </c>
      <c r="N4" t="s">
        <v>115</v>
      </c>
      <c r="O4" t="s">
        <v>114</v>
      </c>
      <c r="P4" t="s">
        <v>115</v>
      </c>
      <c r="Q4" t="s">
        <v>114</v>
      </c>
      <c r="R4" t="s">
        <v>115</v>
      </c>
      <c r="S4" t="s">
        <v>114</v>
      </c>
      <c r="T4" t="s">
        <v>115</v>
      </c>
    </row>
    <row r="5" spans="1:20" ht="12.75">
      <c r="A5">
        <v>5.710593137499643</v>
      </c>
      <c r="B5" t="s">
        <v>113</v>
      </c>
      <c r="C5">
        <v>15.945395900922854</v>
      </c>
      <c r="D5" t="s">
        <v>100</v>
      </c>
      <c r="E5">
        <v>26.56505117707799</v>
      </c>
      <c r="F5" t="s">
        <v>73</v>
      </c>
      <c r="G5">
        <v>33.690067525979785</v>
      </c>
      <c r="H5" t="s">
        <v>62</v>
      </c>
      <c r="I5">
        <v>39.8055710922652</v>
      </c>
      <c r="J5" t="s">
        <v>69</v>
      </c>
      <c r="K5">
        <v>45</v>
      </c>
      <c r="L5" t="s">
        <v>68</v>
      </c>
      <c r="M5">
        <v>51.34019174590991</v>
      </c>
      <c r="N5" t="s">
        <v>21</v>
      </c>
      <c r="O5">
        <v>57.9946167919165</v>
      </c>
      <c r="P5" t="s">
        <v>38</v>
      </c>
      <c r="Q5">
        <v>66.03751102542182</v>
      </c>
      <c r="R5" t="s">
        <v>27</v>
      </c>
      <c r="S5">
        <v>75.96375653207353</v>
      </c>
      <c r="T5" t="s">
        <v>35</v>
      </c>
    </row>
    <row r="6" spans="1:20" ht="12.75">
      <c r="A6">
        <v>6.340191745909909</v>
      </c>
      <c r="B6" t="s">
        <v>112</v>
      </c>
      <c r="C6">
        <v>16.69924423399362</v>
      </c>
      <c r="D6" t="s">
        <v>93</v>
      </c>
      <c r="E6">
        <v>26.56505117707799</v>
      </c>
      <c r="F6" t="s">
        <v>81</v>
      </c>
      <c r="G6">
        <v>33.690067525979785</v>
      </c>
      <c r="H6" t="s">
        <v>79</v>
      </c>
      <c r="I6">
        <v>40.60129464500447</v>
      </c>
      <c r="J6" t="s">
        <v>60</v>
      </c>
      <c r="K6">
        <v>45</v>
      </c>
      <c r="L6" t="s">
        <v>77</v>
      </c>
      <c r="M6">
        <v>51.34019174590991</v>
      </c>
      <c r="N6" t="s">
        <v>67</v>
      </c>
      <c r="O6">
        <v>59.03624346792648</v>
      </c>
      <c r="P6" t="s">
        <v>19</v>
      </c>
      <c r="Q6">
        <v>66.80140948635182</v>
      </c>
      <c r="R6" t="s">
        <v>46</v>
      </c>
      <c r="S6">
        <v>75.96375653207353</v>
      </c>
      <c r="T6" t="s">
        <v>74</v>
      </c>
    </row>
    <row r="7" spans="1:20" ht="12.75">
      <c r="A7">
        <v>7.125016348901798</v>
      </c>
      <c r="B7" t="s">
        <v>111</v>
      </c>
      <c r="C7">
        <v>18.43494882292201</v>
      </c>
      <c r="D7" t="s">
        <v>92</v>
      </c>
      <c r="E7">
        <v>26.56505117707799</v>
      </c>
      <c r="F7" t="s">
        <v>89</v>
      </c>
      <c r="G7">
        <v>33.690067525979785</v>
      </c>
      <c r="H7" t="s">
        <v>96</v>
      </c>
      <c r="I7">
        <v>41.18592516570965</v>
      </c>
      <c r="J7" t="s">
        <v>51</v>
      </c>
      <c r="K7">
        <v>45</v>
      </c>
      <c r="L7" t="s">
        <v>86</v>
      </c>
      <c r="M7">
        <v>52.1250163489018</v>
      </c>
      <c r="N7" t="s">
        <v>30</v>
      </c>
      <c r="O7">
        <v>59.03624346792648</v>
      </c>
      <c r="P7" t="s">
        <v>66</v>
      </c>
      <c r="Q7">
        <v>68.19859051364818</v>
      </c>
      <c r="R7" t="s">
        <v>17</v>
      </c>
      <c r="S7">
        <v>77.47119229084849</v>
      </c>
      <c r="T7" t="s">
        <v>25</v>
      </c>
    </row>
    <row r="8" spans="1:20" ht="12.75">
      <c r="A8">
        <v>8.130102354155978</v>
      </c>
      <c r="B8" t="s">
        <v>110</v>
      </c>
      <c r="C8">
        <v>18.43494882292201</v>
      </c>
      <c r="D8" t="s">
        <v>99</v>
      </c>
      <c r="E8">
        <v>26.56505117707799</v>
      </c>
      <c r="F8" t="s">
        <v>97</v>
      </c>
      <c r="G8">
        <v>34.99202019855866</v>
      </c>
      <c r="H8" t="s">
        <v>53</v>
      </c>
      <c r="I8">
        <v>41.6335393365702</v>
      </c>
      <c r="J8" t="s">
        <v>42</v>
      </c>
      <c r="K8">
        <v>45</v>
      </c>
      <c r="L8" t="s">
        <v>95</v>
      </c>
      <c r="M8">
        <v>53.13010235415598</v>
      </c>
      <c r="N8" t="s">
        <v>39</v>
      </c>
      <c r="O8">
        <v>60.25511870305778</v>
      </c>
      <c r="P8" t="s">
        <v>47</v>
      </c>
      <c r="Q8">
        <v>68.19859051364818</v>
      </c>
      <c r="R8" t="s">
        <v>65</v>
      </c>
      <c r="S8">
        <v>78.69006752597979</v>
      </c>
      <c r="T8" t="s">
        <v>15</v>
      </c>
    </row>
    <row r="9" spans="1:20" ht="12.75">
      <c r="A9">
        <v>9.462322208025617</v>
      </c>
      <c r="B9" t="s">
        <v>109</v>
      </c>
      <c r="C9">
        <v>18.43494882292201</v>
      </c>
      <c r="D9" t="s">
        <v>106</v>
      </c>
      <c r="E9">
        <v>26.56505117707799</v>
      </c>
      <c r="F9" t="s">
        <v>105</v>
      </c>
      <c r="G9">
        <v>35.53767779197438</v>
      </c>
      <c r="H9" t="s">
        <v>70</v>
      </c>
      <c r="I9">
        <v>41.98721249581666</v>
      </c>
      <c r="J9" t="s">
        <v>33</v>
      </c>
      <c r="K9">
        <v>45</v>
      </c>
      <c r="L9" t="s">
        <v>104</v>
      </c>
      <c r="M9">
        <v>53.13010235415598</v>
      </c>
      <c r="N9" t="s">
        <v>76</v>
      </c>
      <c r="O9">
        <v>60.94539590092286</v>
      </c>
      <c r="P9" t="s">
        <v>28</v>
      </c>
      <c r="Q9">
        <v>69.44395478041653</v>
      </c>
      <c r="R9" t="s">
        <v>36</v>
      </c>
      <c r="S9">
        <v>78.69006752597979</v>
      </c>
      <c r="T9" t="s">
        <v>64</v>
      </c>
    </row>
    <row r="10" spans="1:20" ht="12.75">
      <c r="A10">
        <v>11.309932474020215</v>
      </c>
      <c r="B10" t="s">
        <v>103</v>
      </c>
      <c r="C10">
        <v>20.556045219583467</v>
      </c>
      <c r="D10" t="s">
        <v>91</v>
      </c>
      <c r="E10">
        <v>29.054604099077146</v>
      </c>
      <c r="F10" t="s">
        <v>72</v>
      </c>
      <c r="G10">
        <v>36.86989764584402</v>
      </c>
      <c r="H10" t="s">
        <v>61</v>
      </c>
      <c r="I10">
        <v>45</v>
      </c>
      <c r="J10" t="s">
        <v>23</v>
      </c>
      <c r="K10">
        <v>48.01278750418334</v>
      </c>
      <c r="L10" t="s">
        <v>22</v>
      </c>
      <c r="M10">
        <v>54.46232220802562</v>
      </c>
      <c r="N10" t="s">
        <v>48</v>
      </c>
      <c r="O10">
        <v>63.43494882292201</v>
      </c>
      <c r="P10" t="s">
        <v>18</v>
      </c>
      <c r="Q10">
        <v>71.56505117707799</v>
      </c>
      <c r="R10" t="s">
        <v>26</v>
      </c>
      <c r="S10">
        <v>80.53767779197439</v>
      </c>
      <c r="T10" t="s">
        <v>54</v>
      </c>
    </row>
    <row r="11" spans="1:20" ht="12.75">
      <c r="A11">
        <v>11.309932474020215</v>
      </c>
      <c r="B11" t="s">
        <v>108</v>
      </c>
      <c r="C11">
        <v>21.80140948635181</v>
      </c>
      <c r="D11" t="s">
        <v>83</v>
      </c>
      <c r="E11">
        <v>29.74488129694222</v>
      </c>
      <c r="F11" t="s">
        <v>80</v>
      </c>
      <c r="G11">
        <v>36.86989764584402</v>
      </c>
      <c r="H11" t="s">
        <v>87</v>
      </c>
      <c r="I11">
        <v>45</v>
      </c>
      <c r="J11" t="s">
        <v>32</v>
      </c>
      <c r="K11">
        <v>48.366460663429805</v>
      </c>
      <c r="L11" t="s">
        <v>31</v>
      </c>
      <c r="M11">
        <v>55.00797980144134</v>
      </c>
      <c r="N11" t="s">
        <v>20</v>
      </c>
      <c r="O11">
        <v>63.43494882292201</v>
      </c>
      <c r="P11" t="s">
        <v>37</v>
      </c>
      <c r="Q11">
        <v>71.56505117707799</v>
      </c>
      <c r="R11" t="s">
        <v>55</v>
      </c>
      <c r="S11">
        <v>81.86989764584403</v>
      </c>
      <c r="T11" t="s">
        <v>44</v>
      </c>
    </row>
    <row r="12" spans="1:20" ht="12.75">
      <c r="A12">
        <v>12.528807709151511</v>
      </c>
      <c r="B12" t="s">
        <v>102</v>
      </c>
      <c r="C12">
        <v>21.80140948635181</v>
      </c>
      <c r="D12" t="s">
        <v>98</v>
      </c>
      <c r="E12">
        <v>30.96375653207352</v>
      </c>
      <c r="F12" t="s">
        <v>63</v>
      </c>
      <c r="G12">
        <v>37.874983651098205</v>
      </c>
      <c r="H12" t="s">
        <v>52</v>
      </c>
      <c r="I12">
        <v>45</v>
      </c>
      <c r="J12" t="s">
        <v>41</v>
      </c>
      <c r="K12">
        <v>48.81407483429035</v>
      </c>
      <c r="L12" t="s">
        <v>40</v>
      </c>
      <c r="M12">
        <v>56.309932474020215</v>
      </c>
      <c r="N12" t="s">
        <v>29</v>
      </c>
      <c r="O12">
        <v>63.43494882292201</v>
      </c>
      <c r="P12" t="s">
        <v>56</v>
      </c>
      <c r="Q12">
        <v>71.56505117707799</v>
      </c>
      <c r="R12" t="s">
        <v>84</v>
      </c>
      <c r="S12">
        <v>82.8749836510982</v>
      </c>
      <c r="T12" t="s">
        <v>34</v>
      </c>
    </row>
    <row r="13" spans="1:20" ht="12.75">
      <c r="A13">
        <v>14.036243467926479</v>
      </c>
      <c r="B13" t="s">
        <v>101</v>
      </c>
      <c r="C13">
        <v>23.198590513648185</v>
      </c>
      <c r="D13" t="s">
        <v>90</v>
      </c>
      <c r="E13">
        <v>30.96375653207352</v>
      </c>
      <c r="F13" t="s">
        <v>88</v>
      </c>
      <c r="G13">
        <v>38.659808254090095</v>
      </c>
      <c r="H13" t="s">
        <v>43</v>
      </c>
      <c r="I13">
        <v>45</v>
      </c>
      <c r="J13" t="s">
        <v>50</v>
      </c>
      <c r="K13">
        <v>49.398705354995535</v>
      </c>
      <c r="L13" t="s">
        <v>49</v>
      </c>
      <c r="M13">
        <v>56.309932474020215</v>
      </c>
      <c r="N13" t="s">
        <v>57</v>
      </c>
      <c r="O13">
        <v>63.43494882292201</v>
      </c>
      <c r="P13" t="s">
        <v>75</v>
      </c>
      <c r="Q13">
        <v>73.30075576600639</v>
      </c>
      <c r="R13" t="s">
        <v>16</v>
      </c>
      <c r="S13">
        <v>83.6598082540901</v>
      </c>
      <c r="T13" t="s">
        <v>24</v>
      </c>
    </row>
    <row r="14" spans="1:20" ht="12.75">
      <c r="A14">
        <v>14.036243467926479</v>
      </c>
      <c r="B14" t="s">
        <v>107</v>
      </c>
      <c r="C14">
        <v>23.962488974578182</v>
      </c>
      <c r="D14" t="s">
        <v>82</v>
      </c>
      <c r="E14">
        <v>32.005383208083494</v>
      </c>
      <c r="F14" t="s">
        <v>71</v>
      </c>
      <c r="G14">
        <v>38.659808254090095</v>
      </c>
      <c r="H14" t="s">
        <v>78</v>
      </c>
      <c r="I14">
        <v>45</v>
      </c>
      <c r="J14" t="s">
        <v>59</v>
      </c>
      <c r="K14">
        <v>50.19442890773481</v>
      </c>
      <c r="L14" t="s">
        <v>58</v>
      </c>
      <c r="M14">
        <v>56.309932474020215</v>
      </c>
      <c r="N14" t="s">
        <v>85</v>
      </c>
      <c r="O14">
        <v>63.43494882292201</v>
      </c>
      <c r="P14" t="s">
        <v>94</v>
      </c>
      <c r="Q14">
        <v>74.05460409907715</v>
      </c>
      <c r="R14" t="s">
        <v>45</v>
      </c>
      <c r="S14">
        <v>84.28940686250037</v>
      </c>
      <c r="T14" t="s">
        <v>14</v>
      </c>
    </row>
  </sheetData>
  <printOptions/>
  <pageMargins left="0.75" right="0.75" top="0.51" bottom="1" header="0.5" footer="0.5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M13"/>
  <sheetViews>
    <sheetView workbookViewId="0" topLeftCell="A1">
      <selection activeCell="B19" sqref="B19"/>
    </sheetView>
  </sheetViews>
  <sheetFormatPr defaultColWidth="9.140625" defaultRowHeight="12.75"/>
  <cols>
    <col min="1" max="1" width="3.00390625" style="0" bestFit="1" customWidth="1"/>
    <col min="3" max="3" width="6.57421875" style="0" customWidth="1"/>
    <col min="4" max="13" width="3.8515625" style="0" customWidth="1"/>
    <col min="14" max="14" width="2.57421875" style="0" customWidth="1"/>
  </cols>
  <sheetData>
    <row r="3" spans="3:13" ht="21.75" customHeight="1">
      <c r="C3" s="14">
        <v>10</v>
      </c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3:13" ht="21.75" customHeight="1">
      <c r="C4" s="14">
        <v>9</v>
      </c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3:13" ht="21.75" customHeight="1">
      <c r="C5" s="14">
        <v>8</v>
      </c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3:13" ht="21.75" customHeight="1">
      <c r="C6" s="14">
        <v>7</v>
      </c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3:13" ht="21.75" customHeight="1">
      <c r="C7" s="14">
        <v>6</v>
      </c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3:13" ht="21.75" customHeight="1">
      <c r="C8" s="14">
        <v>5</v>
      </c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3:13" ht="21.75" customHeight="1">
      <c r="C9" s="14">
        <v>4</v>
      </c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3:13" ht="21.75" customHeight="1">
      <c r="C10" s="14">
        <v>3</v>
      </c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3:13" ht="21.75" customHeight="1">
      <c r="C11" s="14">
        <v>2</v>
      </c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3:13" ht="21.75" customHeight="1">
      <c r="C12" s="14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3:13" ht="34.5" customHeight="1">
      <c r="C13" s="13"/>
      <c r="D13" s="13">
        <v>1</v>
      </c>
      <c r="E13" s="13">
        <v>2</v>
      </c>
      <c r="F13" s="13">
        <v>3</v>
      </c>
      <c r="G13" s="13">
        <v>4</v>
      </c>
      <c r="H13" s="13">
        <v>5</v>
      </c>
      <c r="I13" s="13">
        <v>6</v>
      </c>
      <c r="J13" s="13">
        <v>7</v>
      </c>
      <c r="K13" s="13">
        <v>8</v>
      </c>
      <c r="L13" s="13">
        <v>9</v>
      </c>
      <c r="M13" s="13">
        <v>10</v>
      </c>
    </row>
  </sheetData>
  <printOptions/>
  <pageMargins left="0.75" right="0.75" top="0.5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A30" sqref="A30"/>
    </sheetView>
  </sheetViews>
  <sheetFormatPr defaultColWidth="9.140625" defaultRowHeight="12.75"/>
  <cols>
    <col min="1" max="6" width="6.7109375" style="0" customWidth="1"/>
    <col min="7" max="7" width="8.140625" style="0" customWidth="1"/>
    <col min="8" max="16384" width="6.7109375" style="0" customWidth="1"/>
  </cols>
  <sheetData>
    <row r="1" ht="12.75">
      <c r="A1" t="s">
        <v>132</v>
      </c>
    </row>
    <row r="3" spans="8:17" ht="12.75">
      <c r="H3" s="7"/>
      <c r="I3" s="7"/>
      <c r="J3" s="7"/>
      <c r="K3" s="7"/>
      <c r="L3" s="7"/>
      <c r="M3" s="7"/>
      <c r="N3" s="7"/>
      <c r="O3" s="7"/>
      <c r="P3" s="7"/>
      <c r="Q3" s="7"/>
    </row>
    <row r="4" spans="8:17" ht="12.75">
      <c r="H4" s="7"/>
      <c r="I4" s="7" t="s">
        <v>12</v>
      </c>
      <c r="J4" s="7"/>
      <c r="K4" s="7"/>
      <c r="L4" s="7"/>
      <c r="M4" s="7"/>
      <c r="N4" s="7"/>
      <c r="O4" s="7"/>
      <c r="P4" s="7"/>
      <c r="Q4" s="7"/>
    </row>
    <row r="5" spans="8:17" ht="12.75">
      <c r="H5" s="7"/>
      <c r="I5" s="7"/>
      <c r="J5" s="7"/>
      <c r="K5" s="7"/>
      <c r="L5" s="7"/>
      <c r="M5" s="7"/>
      <c r="N5" s="7"/>
      <c r="O5" s="7"/>
      <c r="P5" s="7"/>
      <c r="Q5" s="7"/>
    </row>
    <row r="6" spans="3:17" ht="12.75">
      <c r="C6" s="3" t="s">
        <v>8</v>
      </c>
      <c r="D6" s="3" t="s">
        <v>121</v>
      </c>
      <c r="E6" s="3" t="s">
        <v>1</v>
      </c>
      <c r="F6" s="3" t="s">
        <v>2</v>
      </c>
      <c r="G6" s="3" t="s">
        <v>116</v>
      </c>
      <c r="H6" s="7"/>
      <c r="I6" s="7"/>
      <c r="J6" s="7"/>
      <c r="K6" s="7" t="s">
        <v>9</v>
      </c>
      <c r="L6" s="7"/>
      <c r="M6" s="7"/>
      <c r="N6" s="7"/>
      <c r="O6" s="7"/>
      <c r="P6" s="7"/>
      <c r="Q6" s="7"/>
    </row>
    <row r="7" spans="1:17" ht="12.75">
      <c r="A7" s="6">
        <v>5</v>
      </c>
      <c r="B7">
        <v>-0.5</v>
      </c>
      <c r="C7">
        <f aca="true" t="shared" si="0" ref="C7:C27">A$7+B7</f>
        <v>4.5</v>
      </c>
      <c r="D7">
        <f>SIN(RADIANS(C7))</f>
        <v>0.07845909572784494</v>
      </c>
      <c r="E7" s="1">
        <f aca="true" t="shared" si="1" ref="E7:E27">D7</f>
        <v>0.07845909572784494</v>
      </c>
      <c r="F7" s="2">
        <f aca="true" t="shared" si="2" ref="F7:F27">D7</f>
        <v>0.07845909572784494</v>
      </c>
      <c r="G7" s="19">
        <f>D7</f>
        <v>0.07845909572784494</v>
      </c>
      <c r="H7" s="7"/>
      <c r="I7" s="8" t="s">
        <v>8</v>
      </c>
      <c r="J7" s="8" t="s">
        <v>121</v>
      </c>
      <c r="K7" s="8" t="s">
        <v>6</v>
      </c>
      <c r="L7" s="8" t="s">
        <v>117</v>
      </c>
      <c r="M7" s="18" t="s">
        <v>118</v>
      </c>
      <c r="N7" s="8" t="s">
        <v>122</v>
      </c>
      <c r="O7" s="9" t="s">
        <v>120</v>
      </c>
      <c r="P7" s="18" t="s">
        <v>123</v>
      </c>
      <c r="Q7" s="7"/>
    </row>
    <row r="8" spans="2:17" ht="12.75">
      <c r="B8" s="5">
        <v>-0.45</v>
      </c>
      <c r="C8">
        <f t="shared" si="0"/>
        <v>4.55</v>
      </c>
      <c r="D8">
        <f aca="true" t="shared" si="3" ref="D8:D27">SIN(RADIANS(C8))</f>
        <v>0.07932904023460945</v>
      </c>
      <c r="E8" s="1">
        <f t="shared" si="1"/>
        <v>0.07932904023460945</v>
      </c>
      <c r="F8" s="2">
        <f t="shared" si="2"/>
        <v>0.07932904023460945</v>
      </c>
      <c r="G8" s="19">
        <f aca="true" t="shared" si="4" ref="G8:G27">D8</f>
        <v>0.07932904023460945</v>
      </c>
      <c r="H8" s="7"/>
      <c r="I8" s="7">
        <v>5</v>
      </c>
      <c r="J8" s="24">
        <f>SIN(RADIANS(I8))</f>
        <v>0.08715574274765817</v>
      </c>
      <c r="K8" s="7">
        <v>1</v>
      </c>
      <c r="L8" s="7">
        <v>12</v>
      </c>
      <c r="M8" s="26">
        <f aca="true" t="shared" si="5" ref="M8:M18">K8/L8</f>
        <v>0.08333333333333333</v>
      </c>
      <c r="N8" s="20">
        <f aca="true" t="shared" si="6" ref="N8:N18">DEGREES(ASIN(M8))</f>
        <v>4.780191847199158</v>
      </c>
      <c r="O8" s="20">
        <f aca="true" t="shared" si="7" ref="O8:O18">(N8-I8)/I8*100</f>
        <v>-4.396163056016835</v>
      </c>
      <c r="P8" s="20">
        <f>(M8-J8)/J8*100</f>
        <v>-4.385722952751204</v>
      </c>
      <c r="Q8" s="7"/>
    </row>
    <row r="9" spans="2:17" ht="12.75">
      <c r="B9">
        <v>-0.4</v>
      </c>
      <c r="C9">
        <f t="shared" si="0"/>
        <v>4.6</v>
      </c>
      <c r="D9">
        <f t="shared" si="3"/>
        <v>0.08019892432885892</v>
      </c>
      <c r="E9" s="1">
        <f t="shared" si="1"/>
        <v>0.08019892432885892</v>
      </c>
      <c r="F9" s="2">
        <f t="shared" si="2"/>
        <v>0.08019892432885892</v>
      </c>
      <c r="G9" s="19">
        <f t="shared" si="4"/>
        <v>0.08019892432885892</v>
      </c>
      <c r="H9" s="7"/>
      <c r="I9" s="7">
        <v>5</v>
      </c>
      <c r="J9" s="24">
        <f>SIN(RADIANS(I9))</f>
        <v>0.08715574274765817</v>
      </c>
      <c r="K9" s="7">
        <v>1</v>
      </c>
      <c r="L9" s="7">
        <v>11</v>
      </c>
      <c r="M9" s="26">
        <f>K9/L9</f>
        <v>0.09090909090909091</v>
      </c>
      <c r="N9" s="20">
        <f t="shared" si="6"/>
        <v>5.215908570454125</v>
      </c>
      <c r="O9" s="20">
        <f>(N9-I9)/I9*100</f>
        <v>4.318171409082492</v>
      </c>
      <c r="P9" s="20">
        <f>(M9-J9)/J9*100</f>
        <v>4.30648405154415</v>
      </c>
      <c r="Q9" s="7"/>
    </row>
    <row r="10" spans="2:17" ht="12.75">
      <c r="B10" s="5">
        <v>-0.35</v>
      </c>
      <c r="C10">
        <f t="shared" si="0"/>
        <v>4.65</v>
      </c>
      <c r="D10">
        <f t="shared" si="3"/>
        <v>0.08106874734813876</v>
      </c>
      <c r="E10" s="1">
        <f t="shared" si="1"/>
        <v>0.08106874734813876</v>
      </c>
      <c r="F10" s="2">
        <f t="shared" si="2"/>
        <v>0.08106874734813876</v>
      </c>
      <c r="G10" s="19">
        <f t="shared" si="4"/>
        <v>0.08106874734813876</v>
      </c>
      <c r="H10" s="7"/>
      <c r="I10" s="7">
        <v>10</v>
      </c>
      <c r="J10" s="25">
        <f aca="true" t="shared" si="8" ref="J10:J33">SIN(RADIANS(I10))</f>
        <v>0.17364817766693033</v>
      </c>
      <c r="K10" s="7">
        <v>1</v>
      </c>
      <c r="L10" s="7">
        <v>6</v>
      </c>
      <c r="M10" s="26">
        <f t="shared" si="5"/>
        <v>0.16666666666666666</v>
      </c>
      <c r="N10" s="20">
        <f t="shared" si="6"/>
        <v>9.594068226860463</v>
      </c>
      <c r="O10" s="20">
        <f t="shared" si="7"/>
        <v>-4.059317731395371</v>
      </c>
      <c r="P10" s="20">
        <f aca="true" t="shared" si="9" ref="P10:P33">(M10-J10)/J10*100</f>
        <v>-4.020491947606103</v>
      </c>
      <c r="Q10" s="7"/>
    </row>
    <row r="11" spans="2:17" ht="12.75">
      <c r="B11">
        <v>-0.3</v>
      </c>
      <c r="C11">
        <f t="shared" si="0"/>
        <v>4.7</v>
      </c>
      <c r="D11">
        <f t="shared" si="3"/>
        <v>0.08193850863004093</v>
      </c>
      <c r="E11" s="1">
        <f t="shared" si="1"/>
        <v>0.08193850863004093</v>
      </c>
      <c r="F11" s="2">
        <f t="shared" si="2"/>
        <v>0.08193850863004093</v>
      </c>
      <c r="G11" s="19">
        <f t="shared" si="4"/>
        <v>0.08193850863004093</v>
      </c>
      <c r="H11" s="7"/>
      <c r="I11" s="7">
        <v>10</v>
      </c>
      <c r="J11" s="25">
        <f t="shared" si="8"/>
        <v>0.17364817766693033</v>
      </c>
      <c r="K11" s="17">
        <v>2</v>
      </c>
      <c r="L11" s="17">
        <v>11</v>
      </c>
      <c r="M11" s="26">
        <f>K11/L11</f>
        <v>0.18181818181818182</v>
      </c>
      <c r="N11" s="22">
        <f t="shared" si="6"/>
        <v>10.475681696389902</v>
      </c>
      <c r="O11" s="20">
        <f>(N11-I11)/I11*100</f>
        <v>4.75681696389902</v>
      </c>
      <c r="P11" s="20">
        <f>(M11-J11)/J11*100</f>
        <v>4.704917875338805</v>
      </c>
      <c r="Q11" s="7"/>
    </row>
    <row r="12" spans="2:17" ht="12.75">
      <c r="B12" s="5">
        <v>-0.25</v>
      </c>
      <c r="C12">
        <f t="shared" si="0"/>
        <v>4.75</v>
      </c>
      <c r="D12">
        <f t="shared" si="3"/>
        <v>0.08280820751220434</v>
      </c>
      <c r="E12" s="1">
        <f t="shared" si="1"/>
        <v>0.08280820751220434</v>
      </c>
      <c r="F12" s="2">
        <f t="shared" si="2"/>
        <v>0.08280820751220434</v>
      </c>
      <c r="G12" s="19">
        <f t="shared" si="4"/>
        <v>0.08280820751220434</v>
      </c>
      <c r="H12" s="7"/>
      <c r="I12" s="7">
        <v>15</v>
      </c>
      <c r="J12" s="25">
        <f t="shared" si="8"/>
        <v>0.25881904510252074</v>
      </c>
      <c r="K12" s="7">
        <v>1</v>
      </c>
      <c r="L12" s="7">
        <v>4</v>
      </c>
      <c r="M12" s="26">
        <f t="shared" si="5"/>
        <v>0.25</v>
      </c>
      <c r="N12" s="22">
        <f t="shared" si="6"/>
        <v>14.477512185929925</v>
      </c>
      <c r="O12" s="20">
        <f t="shared" si="7"/>
        <v>-3.483252093800502</v>
      </c>
      <c r="P12" s="20">
        <f t="shared" si="9"/>
        <v>-3.4074173710931626</v>
      </c>
      <c r="Q12" s="7"/>
    </row>
    <row r="13" spans="2:17" ht="12.75">
      <c r="B13">
        <v>-0.2</v>
      </c>
      <c r="C13">
        <f t="shared" si="0"/>
        <v>4.8</v>
      </c>
      <c r="D13">
        <f t="shared" si="3"/>
        <v>0.08367784333231548</v>
      </c>
      <c r="E13" s="1">
        <f t="shared" si="1"/>
        <v>0.08367784333231548</v>
      </c>
      <c r="F13" s="2">
        <f t="shared" si="2"/>
        <v>0.08367784333231548</v>
      </c>
      <c r="G13" s="19">
        <f t="shared" si="4"/>
        <v>0.08367784333231548</v>
      </c>
      <c r="H13" s="7"/>
      <c r="I13" s="7">
        <v>20</v>
      </c>
      <c r="J13" s="25">
        <f t="shared" si="8"/>
        <v>0.3420201433256687</v>
      </c>
      <c r="K13" s="7">
        <v>1</v>
      </c>
      <c r="L13" s="7">
        <v>3</v>
      </c>
      <c r="M13" s="26">
        <f t="shared" si="5"/>
        <v>0.3333333333333333</v>
      </c>
      <c r="N13" s="22">
        <f t="shared" si="6"/>
        <v>19.47122063449069</v>
      </c>
      <c r="O13" s="20">
        <f t="shared" si="7"/>
        <v>-2.6438968275465413</v>
      </c>
      <c r="P13" s="20">
        <f t="shared" si="9"/>
        <v>-2.539853327897091</v>
      </c>
      <c r="Q13" s="7"/>
    </row>
    <row r="14" spans="2:17" ht="12.75">
      <c r="B14" s="5">
        <v>-0.15</v>
      </c>
      <c r="C14">
        <f t="shared" si="0"/>
        <v>4.85</v>
      </c>
      <c r="D14">
        <f t="shared" si="3"/>
        <v>0.08454741542810885</v>
      </c>
      <c r="E14" s="1">
        <f t="shared" si="1"/>
        <v>0.08454741542810885</v>
      </c>
      <c r="F14" s="2">
        <f t="shared" si="2"/>
        <v>0.08454741542810885</v>
      </c>
      <c r="G14" s="19">
        <f t="shared" si="4"/>
        <v>0.08454741542810885</v>
      </c>
      <c r="H14" s="7"/>
      <c r="I14" s="17">
        <v>20</v>
      </c>
      <c r="J14" s="25">
        <f t="shared" si="8"/>
        <v>0.3420201433256687</v>
      </c>
      <c r="K14" s="17">
        <v>4</v>
      </c>
      <c r="L14" s="17">
        <v>11</v>
      </c>
      <c r="M14" s="26">
        <f t="shared" si="5"/>
        <v>0.36363636363636365</v>
      </c>
      <c r="N14" s="22">
        <f t="shared" si="6"/>
        <v>21.323686263497926</v>
      </c>
      <c r="O14" s="20">
        <f t="shared" si="7"/>
        <v>6.61843131748963</v>
      </c>
      <c r="P14" s="20">
        <f t="shared" si="9"/>
        <v>6.320160005930455</v>
      </c>
      <c r="Q14" s="7"/>
    </row>
    <row r="15" spans="2:17" ht="12.75">
      <c r="B15">
        <v>-0.1</v>
      </c>
      <c r="C15">
        <f t="shared" si="0"/>
        <v>4.9</v>
      </c>
      <c r="D15">
        <f t="shared" si="3"/>
        <v>0.08541692313736747</v>
      </c>
      <c r="E15" s="1">
        <f t="shared" si="1"/>
        <v>0.08541692313736747</v>
      </c>
      <c r="F15" s="2">
        <f t="shared" si="2"/>
        <v>0.08541692313736747</v>
      </c>
      <c r="G15" s="19">
        <f t="shared" si="4"/>
        <v>0.08541692313736747</v>
      </c>
      <c r="H15" s="7"/>
      <c r="I15" s="7">
        <v>25</v>
      </c>
      <c r="J15" s="25">
        <f t="shared" si="8"/>
        <v>0.42261826174069944</v>
      </c>
      <c r="K15" s="7">
        <v>3</v>
      </c>
      <c r="L15" s="7">
        <v>7</v>
      </c>
      <c r="M15" s="26">
        <f t="shared" si="5"/>
        <v>0.42857142857142855</v>
      </c>
      <c r="N15" s="22">
        <f t="shared" si="6"/>
        <v>25.3769335251523</v>
      </c>
      <c r="O15" s="20">
        <f t="shared" si="7"/>
        <v>1.5077341006091984</v>
      </c>
      <c r="P15" s="20">
        <f t="shared" si="9"/>
        <v>1.4086392779642152</v>
      </c>
      <c r="Q15" s="7"/>
    </row>
    <row r="16" spans="2:17" ht="12.75">
      <c r="B16" s="5">
        <v>-0.05</v>
      </c>
      <c r="C16">
        <f t="shared" si="0"/>
        <v>4.95</v>
      </c>
      <c r="D16">
        <f t="shared" si="3"/>
        <v>0.08628636579792338</v>
      </c>
      <c r="E16" s="1">
        <f t="shared" si="1"/>
        <v>0.08628636579792338</v>
      </c>
      <c r="F16" s="2">
        <f t="shared" si="2"/>
        <v>0.08628636579792338</v>
      </c>
      <c r="G16" s="19">
        <f t="shared" si="4"/>
        <v>0.08628636579792338</v>
      </c>
      <c r="H16" s="7"/>
      <c r="I16" s="17">
        <v>25</v>
      </c>
      <c r="J16" s="25">
        <f t="shared" si="8"/>
        <v>0.42261826174069944</v>
      </c>
      <c r="K16" s="7">
        <v>5</v>
      </c>
      <c r="L16" s="7">
        <v>12</v>
      </c>
      <c r="M16" s="26">
        <f t="shared" si="5"/>
        <v>0.4166666666666667</v>
      </c>
      <c r="N16" s="22">
        <f t="shared" si="6"/>
        <v>24.624318352164078</v>
      </c>
      <c r="O16" s="20">
        <f t="shared" si="7"/>
        <v>-1.5027265913436878</v>
      </c>
      <c r="P16" s="20">
        <f t="shared" si="9"/>
        <v>-1.408267368645892</v>
      </c>
      <c r="Q16" s="7"/>
    </row>
    <row r="17" spans="2:17" ht="12.75">
      <c r="B17">
        <v>0</v>
      </c>
      <c r="C17">
        <f t="shared" si="0"/>
        <v>5</v>
      </c>
      <c r="D17">
        <f t="shared" si="3"/>
        <v>0.08715574274765817</v>
      </c>
      <c r="E17" s="1">
        <f t="shared" si="1"/>
        <v>0.08715574274765817</v>
      </c>
      <c r="F17" s="2">
        <f t="shared" si="2"/>
        <v>0.08715574274765817</v>
      </c>
      <c r="G17" s="19">
        <f t="shared" si="4"/>
        <v>0.08715574274765817</v>
      </c>
      <c r="H17" s="7"/>
      <c r="I17" s="7">
        <v>30</v>
      </c>
      <c r="J17" s="25">
        <f t="shared" si="8"/>
        <v>0.49999999999999994</v>
      </c>
      <c r="K17" s="7">
        <v>1</v>
      </c>
      <c r="L17" s="7">
        <v>2</v>
      </c>
      <c r="M17" s="26">
        <f t="shared" si="5"/>
        <v>0.5</v>
      </c>
      <c r="N17" s="22">
        <f t="shared" si="6"/>
        <v>30.000000000000004</v>
      </c>
      <c r="O17" s="20">
        <f t="shared" si="7"/>
        <v>1.1842378929335004E-14</v>
      </c>
      <c r="P17" s="20">
        <f t="shared" si="9"/>
        <v>1.1102230246251565E-14</v>
      </c>
      <c r="Q17" s="7"/>
    </row>
    <row r="18" spans="2:17" ht="12.75">
      <c r="B18" s="5">
        <v>0.05</v>
      </c>
      <c r="C18">
        <f t="shared" si="0"/>
        <v>5.05</v>
      </c>
      <c r="D18">
        <f t="shared" si="3"/>
        <v>0.08802505332450349</v>
      </c>
      <c r="E18" s="1">
        <f t="shared" si="1"/>
        <v>0.08802505332450349</v>
      </c>
      <c r="F18" s="2">
        <f t="shared" si="2"/>
        <v>0.08802505332450349</v>
      </c>
      <c r="G18" s="19">
        <f t="shared" si="4"/>
        <v>0.08802505332450349</v>
      </c>
      <c r="H18" s="7"/>
      <c r="I18" s="7">
        <v>35</v>
      </c>
      <c r="J18" s="25">
        <f t="shared" si="8"/>
        <v>0.573576436351046</v>
      </c>
      <c r="K18" s="7">
        <v>4</v>
      </c>
      <c r="L18" s="7">
        <v>7</v>
      </c>
      <c r="M18" s="26">
        <f t="shared" si="5"/>
        <v>0.5714285714285714</v>
      </c>
      <c r="N18" s="22">
        <f t="shared" si="6"/>
        <v>34.84990457904648</v>
      </c>
      <c r="O18" s="20">
        <f t="shared" si="7"/>
        <v>-0.4288440598671984</v>
      </c>
      <c r="P18" s="20">
        <f t="shared" si="9"/>
        <v>-0.374468821651539</v>
      </c>
      <c r="Q18" s="7"/>
    </row>
    <row r="19" spans="2:17" ht="12.75">
      <c r="B19">
        <v>0.1</v>
      </c>
      <c r="C19">
        <f t="shared" si="0"/>
        <v>5.1</v>
      </c>
      <c r="D19">
        <f t="shared" si="3"/>
        <v>0.08889429686644151</v>
      </c>
      <c r="E19" s="1">
        <f t="shared" si="1"/>
        <v>0.08889429686644151</v>
      </c>
      <c r="F19" s="2">
        <f t="shared" si="2"/>
        <v>0.08889429686644151</v>
      </c>
      <c r="G19" s="19">
        <f t="shared" si="4"/>
        <v>0.08889429686644151</v>
      </c>
      <c r="H19" s="7"/>
      <c r="I19" s="7">
        <v>40</v>
      </c>
      <c r="J19" s="25">
        <f t="shared" si="8"/>
        <v>0.6427876096865393</v>
      </c>
      <c r="K19" s="7">
        <v>2</v>
      </c>
      <c r="L19" s="7">
        <v>3</v>
      </c>
      <c r="M19" s="26">
        <f aca="true" t="shared" si="10" ref="M19:M33">K19/L19</f>
        <v>0.6666666666666666</v>
      </c>
      <c r="N19" s="22">
        <f aca="true" t="shared" si="11" ref="N19:N33">DEGREES(ASIN(M19))</f>
        <v>41.810314895778596</v>
      </c>
      <c r="O19" s="20">
        <f aca="true" t="shared" si="12" ref="O19:O33">(N19-I19)/I19*100</f>
        <v>4.52578723944649</v>
      </c>
      <c r="P19" s="20">
        <f t="shared" si="9"/>
        <v>3.714921790694161</v>
      </c>
      <c r="Q19" s="7"/>
    </row>
    <row r="20" spans="2:17" ht="12.75">
      <c r="B20" s="5">
        <v>0.15</v>
      </c>
      <c r="C20">
        <f t="shared" si="0"/>
        <v>5.15</v>
      </c>
      <c r="D20">
        <f t="shared" si="3"/>
        <v>0.08976347271150548</v>
      </c>
      <c r="E20" s="1">
        <f t="shared" si="1"/>
        <v>0.08976347271150548</v>
      </c>
      <c r="F20" s="2">
        <f t="shared" si="2"/>
        <v>0.08976347271150548</v>
      </c>
      <c r="G20" s="19">
        <f t="shared" si="4"/>
        <v>0.08976347271150548</v>
      </c>
      <c r="H20" s="7"/>
      <c r="I20" s="7">
        <v>40</v>
      </c>
      <c r="J20" s="25">
        <f t="shared" si="8"/>
        <v>0.6427876096865393</v>
      </c>
      <c r="K20" s="17">
        <v>9</v>
      </c>
      <c r="L20" s="17">
        <v>14</v>
      </c>
      <c r="M20" s="26">
        <f t="shared" si="10"/>
        <v>0.6428571428571429</v>
      </c>
      <c r="N20" s="22">
        <f t="shared" si="11"/>
        <v>40.00520088486024</v>
      </c>
      <c r="O20" s="20">
        <f t="shared" si="12"/>
        <v>0.013002212150592385</v>
      </c>
      <c r="P20" s="20">
        <f t="shared" si="9"/>
        <v>0.010817441026525272</v>
      </c>
      <c r="Q20" s="7"/>
    </row>
    <row r="21" spans="2:17" ht="12.75">
      <c r="B21">
        <v>0.2</v>
      </c>
      <c r="C21">
        <f t="shared" si="0"/>
        <v>5.2</v>
      </c>
      <c r="D21">
        <f t="shared" si="3"/>
        <v>0.09063258019778016</v>
      </c>
      <c r="E21" s="1">
        <f t="shared" si="1"/>
        <v>0.09063258019778016</v>
      </c>
      <c r="F21" s="2">
        <f t="shared" si="2"/>
        <v>0.09063258019778016</v>
      </c>
      <c r="G21" s="19">
        <f t="shared" si="4"/>
        <v>0.09063258019778016</v>
      </c>
      <c r="H21" s="7"/>
      <c r="I21" s="17">
        <v>45</v>
      </c>
      <c r="J21" s="25">
        <f t="shared" si="8"/>
        <v>0.7071067811865475</v>
      </c>
      <c r="K21" s="17">
        <v>5</v>
      </c>
      <c r="L21" s="17">
        <v>7</v>
      </c>
      <c r="M21" s="26">
        <f t="shared" si="10"/>
        <v>0.7142857142857143</v>
      </c>
      <c r="N21" s="22">
        <f t="shared" si="11"/>
        <v>45.58469140280703</v>
      </c>
      <c r="O21" s="20">
        <f t="shared" si="12"/>
        <v>1.29931422846007</v>
      </c>
      <c r="P21" s="20">
        <f t="shared" si="9"/>
        <v>1.0152544552210863</v>
      </c>
      <c r="Q21" s="7"/>
    </row>
    <row r="22" spans="2:17" ht="12.75">
      <c r="B22" s="5">
        <v>0.25</v>
      </c>
      <c r="C22">
        <f t="shared" si="0"/>
        <v>5.25</v>
      </c>
      <c r="D22">
        <f t="shared" si="3"/>
        <v>0.09150161866340238</v>
      </c>
      <c r="E22" s="1">
        <f t="shared" si="1"/>
        <v>0.09150161866340238</v>
      </c>
      <c r="F22" s="2">
        <f t="shared" si="2"/>
        <v>0.09150161866340238</v>
      </c>
      <c r="G22" s="19">
        <f t="shared" si="4"/>
        <v>0.09150161866340238</v>
      </c>
      <c r="H22" s="7"/>
      <c r="I22" s="17">
        <v>50</v>
      </c>
      <c r="J22" s="25">
        <f t="shared" si="8"/>
        <v>0.766044443118978</v>
      </c>
      <c r="K22" s="17">
        <v>3</v>
      </c>
      <c r="L22" s="17">
        <v>4</v>
      </c>
      <c r="M22" s="25">
        <f t="shared" si="10"/>
        <v>0.75</v>
      </c>
      <c r="N22" s="23">
        <f t="shared" si="11"/>
        <v>48.590377890729144</v>
      </c>
      <c r="O22" s="21">
        <f t="shared" si="12"/>
        <v>-2.819244218541712</v>
      </c>
      <c r="P22" s="20">
        <f t="shared" si="9"/>
        <v>-2.0944533000791017</v>
      </c>
      <c r="Q22" s="7"/>
    </row>
    <row r="23" spans="2:17" ht="12.75">
      <c r="B23">
        <v>0.3</v>
      </c>
      <c r="C23">
        <f t="shared" si="0"/>
        <v>5.3</v>
      </c>
      <c r="D23">
        <f t="shared" si="3"/>
        <v>0.09237058744656158</v>
      </c>
      <c r="E23" s="1">
        <f t="shared" si="1"/>
        <v>0.09237058744656158</v>
      </c>
      <c r="F23" s="2">
        <f t="shared" si="2"/>
        <v>0.09237058744656158</v>
      </c>
      <c r="G23" s="19">
        <f t="shared" si="4"/>
        <v>0.09237058744656158</v>
      </c>
      <c r="H23" s="7"/>
      <c r="I23" s="17">
        <v>50</v>
      </c>
      <c r="J23" s="25">
        <f t="shared" si="8"/>
        <v>0.766044443118978</v>
      </c>
      <c r="K23" s="17">
        <v>7</v>
      </c>
      <c r="L23" s="17">
        <v>9</v>
      </c>
      <c r="M23" s="27">
        <f t="shared" si="10"/>
        <v>0.7777777777777778</v>
      </c>
      <c r="N23" s="23">
        <f t="shared" si="11"/>
        <v>51.05755873101862</v>
      </c>
      <c r="O23" s="21">
        <f t="shared" si="12"/>
        <v>2.115117462037233</v>
      </c>
      <c r="P23" s="20">
        <f t="shared" si="9"/>
        <v>1.5316780591772292</v>
      </c>
      <c r="Q23" s="7"/>
    </row>
    <row r="24" spans="2:17" ht="12.75">
      <c r="B24" s="5">
        <v>0.35</v>
      </c>
      <c r="C24">
        <f t="shared" si="0"/>
        <v>5.35</v>
      </c>
      <c r="D24">
        <f t="shared" si="3"/>
        <v>0.0932394858855002</v>
      </c>
      <c r="E24" s="1">
        <f t="shared" si="1"/>
        <v>0.0932394858855002</v>
      </c>
      <c r="F24" s="2">
        <f t="shared" si="2"/>
        <v>0.0932394858855002</v>
      </c>
      <c r="G24" s="19">
        <f t="shared" si="4"/>
        <v>0.0932394858855002</v>
      </c>
      <c r="H24" s="7"/>
      <c r="I24" s="17">
        <v>55</v>
      </c>
      <c r="J24" s="25">
        <f t="shared" si="8"/>
        <v>0.8191520442889918</v>
      </c>
      <c r="K24" s="17">
        <v>5</v>
      </c>
      <c r="L24" s="17">
        <v>6</v>
      </c>
      <c r="M24" s="27">
        <f t="shared" si="10"/>
        <v>0.8333333333333334</v>
      </c>
      <c r="N24" s="23">
        <f t="shared" si="11"/>
        <v>56.44269023807929</v>
      </c>
      <c r="O24" s="21">
        <f t="shared" si="12"/>
        <v>2.6230731601441577</v>
      </c>
      <c r="P24" s="20">
        <f t="shared" si="9"/>
        <v>1.7312157301213424</v>
      </c>
      <c r="Q24" s="7"/>
    </row>
    <row r="25" spans="2:17" ht="12.75">
      <c r="B25">
        <v>0.4</v>
      </c>
      <c r="C25">
        <f t="shared" si="0"/>
        <v>5.4</v>
      </c>
      <c r="D25">
        <f t="shared" si="3"/>
        <v>0.09410831331851433</v>
      </c>
      <c r="E25" s="1">
        <f t="shared" si="1"/>
        <v>0.09410831331851433</v>
      </c>
      <c r="F25" s="2">
        <f t="shared" si="2"/>
        <v>0.09410831331851433</v>
      </c>
      <c r="G25" s="19">
        <f t="shared" si="4"/>
        <v>0.09410831331851433</v>
      </c>
      <c r="H25" s="7"/>
      <c r="I25" s="17">
        <v>55</v>
      </c>
      <c r="J25" s="25">
        <f t="shared" si="8"/>
        <v>0.8191520442889918</v>
      </c>
      <c r="K25" s="17">
        <v>9</v>
      </c>
      <c r="L25" s="17">
        <v>11</v>
      </c>
      <c r="M25" s="27">
        <f t="shared" si="10"/>
        <v>0.8181818181818182</v>
      </c>
      <c r="N25" s="23">
        <f t="shared" si="11"/>
        <v>54.90319877241541</v>
      </c>
      <c r="O25" s="21">
        <f t="shared" si="12"/>
        <v>-0.17600223197198583</v>
      </c>
      <c r="P25" s="20">
        <f t="shared" si="9"/>
        <v>-0.11844273769904387</v>
      </c>
      <c r="Q25" s="7"/>
    </row>
    <row r="26" spans="2:16" ht="12.75">
      <c r="B26" s="5">
        <v>0.45</v>
      </c>
      <c r="C26">
        <f t="shared" si="0"/>
        <v>5.45</v>
      </c>
      <c r="D26">
        <f t="shared" si="3"/>
        <v>0.09497706908395402</v>
      </c>
      <c r="E26" s="1">
        <f t="shared" si="1"/>
        <v>0.09497706908395402</v>
      </c>
      <c r="F26" s="2">
        <f t="shared" si="2"/>
        <v>0.09497706908395402</v>
      </c>
      <c r="G26" s="19">
        <f t="shared" si="4"/>
        <v>0.09497706908395402</v>
      </c>
      <c r="I26" s="17">
        <v>60</v>
      </c>
      <c r="J26" s="25">
        <f t="shared" si="8"/>
        <v>0.8660254037844386</v>
      </c>
      <c r="K26" s="17">
        <v>6</v>
      </c>
      <c r="L26" s="17">
        <v>7</v>
      </c>
      <c r="M26" s="27">
        <f t="shared" si="10"/>
        <v>0.8571428571428571</v>
      </c>
      <c r="N26" s="23">
        <f t="shared" si="11"/>
        <v>58.997280866126005</v>
      </c>
      <c r="O26" s="21">
        <f t="shared" si="12"/>
        <v>-1.671198556456659</v>
      </c>
      <c r="P26" s="20">
        <f t="shared" si="9"/>
        <v>-1.0256681389212974</v>
      </c>
    </row>
    <row r="27" spans="2:16" ht="12.75">
      <c r="B27">
        <v>0.5</v>
      </c>
      <c r="C27">
        <f t="shared" si="0"/>
        <v>5.5</v>
      </c>
      <c r="D27">
        <f t="shared" si="3"/>
        <v>0.09584575252022398</v>
      </c>
      <c r="E27" s="1">
        <f t="shared" si="1"/>
        <v>0.09584575252022398</v>
      </c>
      <c r="F27" s="2">
        <f t="shared" si="2"/>
        <v>0.09584575252022398</v>
      </c>
      <c r="G27" s="19">
        <f t="shared" si="4"/>
        <v>0.09584575252022398</v>
      </c>
      <c r="I27" s="17">
        <v>60</v>
      </c>
      <c r="J27" s="25">
        <f t="shared" si="8"/>
        <v>0.8660254037844386</v>
      </c>
      <c r="K27" s="17">
        <v>7</v>
      </c>
      <c r="L27" s="17">
        <v>8</v>
      </c>
      <c r="M27" s="27">
        <f t="shared" si="10"/>
        <v>0.875</v>
      </c>
      <c r="N27" s="23">
        <f t="shared" si="11"/>
        <v>61.04497562814016</v>
      </c>
      <c r="O27" s="21">
        <f t="shared" si="12"/>
        <v>1.7416260469002627</v>
      </c>
      <c r="P27" s="20">
        <f t="shared" si="9"/>
        <v>1.0362971081845145</v>
      </c>
    </row>
    <row r="28" spans="9:23" ht="12.75">
      <c r="I28" s="17">
        <v>65</v>
      </c>
      <c r="J28" s="25">
        <f t="shared" si="8"/>
        <v>0.9063077870366499</v>
      </c>
      <c r="K28" s="17">
        <v>10</v>
      </c>
      <c r="L28" s="17">
        <v>11</v>
      </c>
      <c r="M28" s="27">
        <f t="shared" si="10"/>
        <v>0.9090909090909091</v>
      </c>
      <c r="N28" s="23">
        <f t="shared" si="11"/>
        <v>65.3800226713429</v>
      </c>
      <c r="O28" s="21">
        <f t="shared" si="12"/>
        <v>0.5846502636044612</v>
      </c>
      <c r="P28" s="20">
        <f t="shared" si="9"/>
        <v>0.3070835420447047</v>
      </c>
      <c r="R28" s="3"/>
      <c r="S28" s="3"/>
      <c r="T28" s="3"/>
      <c r="U28" s="18"/>
      <c r="V28" s="3"/>
      <c r="W28" s="4"/>
    </row>
    <row r="29" spans="9:23" ht="12.75">
      <c r="I29" s="17">
        <v>70</v>
      </c>
      <c r="J29" s="25">
        <f t="shared" si="8"/>
        <v>0.9396926207859083</v>
      </c>
      <c r="K29" s="17">
        <v>15</v>
      </c>
      <c r="L29" s="17">
        <v>16</v>
      </c>
      <c r="M29" s="27">
        <f t="shared" si="10"/>
        <v>0.9375</v>
      </c>
      <c r="N29" s="23">
        <f t="shared" si="11"/>
        <v>69.63586519368219</v>
      </c>
      <c r="O29" s="21">
        <f t="shared" si="12"/>
        <v>-0.5201925804540102</v>
      </c>
      <c r="P29" s="20">
        <f t="shared" si="9"/>
        <v>-0.23333383038322963</v>
      </c>
      <c r="V29" s="7"/>
      <c r="W29" s="7"/>
    </row>
    <row r="30" spans="9:16" ht="12.75">
      <c r="I30" s="17">
        <v>75</v>
      </c>
      <c r="J30" s="25">
        <f t="shared" si="8"/>
        <v>0.9659258262890683</v>
      </c>
      <c r="K30" s="17">
        <v>28</v>
      </c>
      <c r="L30" s="17">
        <v>29</v>
      </c>
      <c r="M30" s="27">
        <f t="shared" si="10"/>
        <v>0.9655172413793104</v>
      </c>
      <c r="N30" s="23">
        <f t="shared" si="11"/>
        <v>74.9098148205627</v>
      </c>
      <c r="O30" s="21">
        <f t="shared" si="12"/>
        <v>-0.12024690591639835</v>
      </c>
      <c r="P30" s="20">
        <f t="shared" si="9"/>
        <v>-0.04229982247473833</v>
      </c>
    </row>
    <row r="31" spans="9:16" ht="12.75">
      <c r="I31" s="17">
        <v>80</v>
      </c>
      <c r="J31" s="25">
        <f t="shared" si="8"/>
        <v>0.984807753012208</v>
      </c>
      <c r="K31" s="17">
        <v>65</v>
      </c>
      <c r="L31" s="17">
        <v>66</v>
      </c>
      <c r="M31" s="27">
        <f t="shared" si="10"/>
        <v>0.9848484848484849</v>
      </c>
      <c r="N31" s="23">
        <f t="shared" si="11"/>
        <v>80.01344855279966</v>
      </c>
      <c r="O31" s="21">
        <f t="shared" si="12"/>
        <v>0.016810690999573552</v>
      </c>
      <c r="P31" s="20">
        <f t="shared" si="9"/>
        <v>0.004136019050647817</v>
      </c>
    </row>
    <row r="32" spans="9:16" ht="12.75">
      <c r="I32" s="17">
        <v>85</v>
      </c>
      <c r="J32" s="24">
        <f t="shared" si="8"/>
        <v>0.9961946980917455</v>
      </c>
      <c r="K32" s="17">
        <v>98</v>
      </c>
      <c r="L32" s="17">
        <v>99</v>
      </c>
      <c r="M32" s="27">
        <f t="shared" si="10"/>
        <v>0.98989898989899</v>
      </c>
      <c r="N32" s="23">
        <f t="shared" si="11"/>
        <v>81.84946194373582</v>
      </c>
      <c r="O32" s="21">
        <f t="shared" si="12"/>
        <v>-3.7065153603108016</v>
      </c>
      <c r="P32" s="20">
        <f t="shared" si="9"/>
        <v>-0.6319756775272247</v>
      </c>
    </row>
    <row r="33" spans="9:16" ht="12.75">
      <c r="I33" s="17">
        <v>85</v>
      </c>
      <c r="J33" s="24">
        <f t="shared" si="8"/>
        <v>0.9961946980917455</v>
      </c>
      <c r="K33" s="17">
        <v>261</v>
      </c>
      <c r="L33" s="17">
        <v>262</v>
      </c>
      <c r="M33" s="27">
        <f t="shared" si="10"/>
        <v>0.9961832061068703</v>
      </c>
      <c r="N33" s="23">
        <f t="shared" si="11"/>
        <v>84.99245090703079</v>
      </c>
      <c r="O33" s="21">
        <f t="shared" si="12"/>
        <v>-0.00888128584613375</v>
      </c>
      <c r="P33" s="20">
        <f t="shared" si="9"/>
        <v>-0.001153588239054116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Angolo approssimato tramite spostamenti cartesiani.xls</dc:title>
  <dc:subject/>
  <dc:creator>Roberto Occa</dc:creator>
  <cp:keywords/>
  <dc:description/>
  <cp:lastModifiedBy>Occa</cp:lastModifiedBy>
  <cp:lastPrinted>2007-03-10T15:38:32Z</cp:lastPrinted>
  <dcterms:created xsi:type="dcterms:W3CDTF">2007-01-08T07:30:49Z</dcterms:created>
  <dcterms:modified xsi:type="dcterms:W3CDTF">2007-04-11T16:29:16Z</dcterms:modified>
  <cp:category/>
  <cp:version/>
  <cp:contentType/>
  <cp:contentStatus/>
</cp:coreProperties>
</file>